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1st Q Report 2025\"/>
    </mc:Choice>
  </mc:AlternateContent>
  <bookViews>
    <workbookView xWindow="28680" yWindow="-80" windowWidth="29040" windowHeight="15720" firstSheet="1" activeTab="1"/>
  </bookViews>
  <sheets>
    <sheet name="2020" sheetId="8" state="hidden" r:id="rId1"/>
    <sheet name="2025" sheetId="9" r:id="rId2"/>
    <sheet name="2019" sheetId="7" state="hidden" r:id="rId3"/>
    <sheet name="2018" sheetId="5" state="hidden" r:id="rId4"/>
    <sheet name="2017" sheetId="6" state="hidden" r:id="rId5"/>
    <sheet name="2016" sheetId="4" state="hidden" r:id="rId6"/>
    <sheet name="2015" sheetId="1" state="hidden" r:id="rId7"/>
    <sheet name="2014" sheetId="2" state="hidden" r:id="rId8"/>
    <sheet name="2013" sheetId="3" state="hidden" r:id="rId9"/>
  </sheets>
  <definedNames>
    <definedName name="_xlnm.Print_Area" localSheetId="3">'2018'!$A$1:$Y$302</definedName>
    <definedName name="_xlnm.Print_Area" localSheetId="2">'2019'!$A$1:$Y$388</definedName>
    <definedName name="_xlnm.Print_Area" localSheetId="0">'2020'!$A$1:$Y$387</definedName>
    <definedName name="_xlnm.Print_Area" localSheetId="1">'2025'!$B$2:$P$374</definedName>
    <definedName name="_xlnm.Print_Titles" localSheetId="3">'2018'!$10:$14</definedName>
    <definedName name="_xlnm.Print_Titles" localSheetId="2">'2019'!$10:$14</definedName>
    <definedName name="_xlnm.Print_Titles" localSheetId="0">'2020'!$10:$14</definedName>
    <definedName name="_xlnm.Print_Titles" localSheetId="1">'2025'!$10:$14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9" l="1"/>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306" i="9"/>
  <c r="N307" i="9"/>
  <c r="N308" i="9"/>
  <c r="N309" i="9"/>
  <c r="N310" i="9"/>
  <c r="N311" i="9"/>
  <c r="N312" i="9"/>
  <c r="N313" i="9"/>
  <c r="N314" i="9"/>
  <c r="N315" i="9"/>
  <c r="N316" i="9"/>
  <c r="N317" i="9"/>
  <c r="N318" i="9"/>
  <c r="N319" i="9"/>
  <c r="N320" i="9"/>
  <c r="N321" i="9"/>
  <c r="N322" i="9"/>
  <c r="N323" i="9"/>
  <c r="N324" i="9"/>
  <c r="N325" i="9"/>
  <c r="N326" i="9"/>
  <c r="N327" i="9"/>
  <c r="N328" i="9"/>
  <c r="N329" i="9"/>
  <c r="N330" i="9"/>
  <c r="N331" i="9"/>
  <c r="N332" i="9"/>
  <c r="N333" i="9"/>
  <c r="N334" i="9"/>
  <c r="N335" i="9"/>
  <c r="N336" i="9"/>
  <c r="N337" i="9"/>
  <c r="N338" i="9"/>
  <c r="N339" i="9"/>
  <c r="N340" i="9"/>
  <c r="N341" i="9"/>
  <c r="N342" i="9"/>
  <c r="N343" i="9"/>
  <c r="N344" i="9"/>
  <c r="N345" i="9"/>
  <c r="N346" i="9"/>
  <c r="N347" i="9"/>
  <c r="N348" i="9"/>
  <c r="N349" i="9"/>
  <c r="N350" i="9"/>
  <c r="N352" i="9"/>
  <c r="N354" i="9"/>
  <c r="N355" i="9"/>
  <c r="N356" i="9"/>
  <c r="N357" i="9"/>
  <c r="N358" i="9"/>
  <c r="N359" i="9"/>
  <c r="N360" i="9"/>
  <c r="N361" i="9"/>
  <c r="N362" i="9"/>
  <c r="N363" i="9"/>
  <c r="N27" i="9"/>
  <c r="N25" i="9"/>
  <c r="N26" i="9"/>
  <c r="N24" i="9"/>
  <c r="O121" i="9" l="1"/>
  <c r="O316" i="9" l="1"/>
  <c r="O317" i="9"/>
  <c r="O318" i="9"/>
  <c r="O315" i="9"/>
  <c r="O299" i="9"/>
  <c r="O294" i="9"/>
  <c r="O291" i="9"/>
  <c r="O285" i="9"/>
  <c r="O270" i="9"/>
  <c r="O212" i="9"/>
  <c r="O193" i="9"/>
  <c r="O192" i="9"/>
  <c r="O162" i="9"/>
  <c r="O122" i="9"/>
  <c r="O90" i="9"/>
  <c r="O91" i="9"/>
  <c r="O92" i="9"/>
  <c r="O93" i="9"/>
  <c r="O89" i="9"/>
  <c r="O66" i="9"/>
  <c r="O38" i="9"/>
  <c r="O27" i="9"/>
  <c r="W373" i="8" l="1"/>
  <c r="W372" i="8"/>
  <c r="W371" i="8"/>
  <c r="W367" i="8"/>
  <c r="W365" i="8"/>
  <c r="W362" i="8"/>
  <c r="W361" i="8"/>
  <c r="W357" i="8"/>
  <c r="W320" i="8"/>
  <c r="W310" i="8"/>
  <c r="W219" i="8" l="1"/>
  <c r="W218" i="8"/>
  <c r="W200" i="8" l="1"/>
  <c r="W198" i="8"/>
  <c r="W117" i="8" l="1"/>
  <c r="W107" i="8"/>
  <c r="W70" i="8" l="1"/>
  <c r="W69" i="8"/>
  <c r="W68" i="8"/>
  <c r="W61" i="8"/>
  <c r="W54" i="8"/>
  <c r="W53" i="8"/>
  <c r="W353" i="8" l="1"/>
  <c r="W345" i="8"/>
  <c r="W276" i="8" l="1"/>
  <c r="W275" i="8"/>
  <c r="W274" i="8"/>
  <c r="W272" i="8"/>
  <c r="W271" i="8"/>
  <c r="W270" i="8"/>
  <c r="W268" i="8"/>
  <c r="W267" i="8"/>
  <c r="W266" i="8"/>
  <c r="W263" i="8"/>
  <c r="W264" i="8"/>
  <c r="W262" i="8"/>
  <c r="W225" i="8" l="1"/>
  <c r="W226" i="8"/>
  <c r="W227" i="8"/>
  <c r="W228" i="8"/>
  <c r="W229" i="8"/>
  <c r="W230" i="8"/>
  <c r="W231" i="8"/>
  <c r="W232" i="8"/>
  <c r="W222" i="8"/>
  <c r="W221" i="8"/>
  <c r="W197" i="8" l="1"/>
  <c r="W196" i="8"/>
  <c r="W172" i="8" l="1"/>
  <c r="W171" i="8"/>
  <c r="W103" i="8" l="1"/>
  <c r="W100" i="8"/>
  <c r="W63" i="8" l="1"/>
  <c r="X63" i="8" s="1"/>
  <c r="W62" i="8"/>
  <c r="X62" i="8" s="1"/>
  <c r="X54" i="8"/>
  <c r="X53" i="8"/>
  <c r="W52" i="8"/>
  <c r="W51" i="8"/>
  <c r="W49" i="8"/>
  <c r="X49" i="8" s="1"/>
  <c r="W48" i="8"/>
  <c r="X48" i="8" s="1"/>
  <c r="W42" i="8"/>
  <c r="X42" i="8" s="1"/>
  <c r="W41" i="8"/>
  <c r="X41" i="8" s="1"/>
  <c r="W28" i="8"/>
  <c r="W368" i="8" l="1"/>
  <c r="W355" i="8"/>
  <c r="W330" i="8"/>
  <c r="W328" i="8"/>
  <c r="W327" i="8"/>
  <c r="W325" i="8"/>
  <c r="W326" i="8"/>
  <c r="W324" i="8"/>
  <c r="W323" i="8"/>
  <c r="W295" i="8"/>
  <c r="W294" i="8"/>
  <c r="W199" i="8" l="1"/>
  <c r="W106" i="8" l="1"/>
  <c r="X69" i="8" l="1"/>
  <c r="W67" i="8"/>
  <c r="W66" i="8"/>
  <c r="W64" i="8"/>
  <c r="W65" i="8"/>
  <c r="O52" i="8"/>
  <c r="P52" i="8"/>
  <c r="Q52" i="8"/>
  <c r="R52" i="8"/>
  <c r="X52" i="8" s="1"/>
  <c r="N52" i="8"/>
  <c r="W47" i="8"/>
  <c r="W40" i="8"/>
  <c r="W376" i="8" l="1"/>
  <c r="W182" i="8" l="1"/>
  <c r="W183" i="8"/>
  <c r="W184" i="8"/>
  <c r="W185" i="8"/>
  <c r="W186" i="8"/>
  <c r="W187" i="8"/>
  <c r="W188" i="8"/>
  <c r="W189" i="8"/>
  <c r="W96" i="8"/>
  <c r="X88" i="8"/>
  <c r="X89" i="8"/>
  <c r="X90" i="8"/>
  <c r="X87" i="8"/>
  <c r="X78" i="8"/>
  <c r="W46" i="8" l="1"/>
  <c r="W45" i="8"/>
  <c r="W39" i="8"/>
  <c r="W38" i="8"/>
  <c r="X376" i="8" l="1"/>
  <c r="X375" i="8"/>
  <c r="X373" i="8"/>
  <c r="X372" i="8"/>
  <c r="X371" i="8"/>
  <c r="X368" i="8"/>
  <c r="X367" i="8"/>
  <c r="X365" i="8"/>
  <c r="W363" i="8"/>
  <c r="X363" i="8" s="1"/>
  <c r="X362" i="8"/>
  <c r="X361" i="8"/>
  <c r="X354" i="8"/>
  <c r="X353" i="8"/>
  <c r="W351" i="8"/>
  <c r="W350" i="8"/>
  <c r="W349" i="8"/>
  <c r="W347" i="8"/>
  <c r="X347" i="8" s="1"/>
  <c r="W346" i="8"/>
  <c r="X346" i="8" s="1"/>
  <c r="X345" i="8"/>
  <c r="W341" i="8"/>
  <c r="X341" i="8" s="1"/>
  <c r="W340" i="8"/>
  <c r="X340" i="8" s="1"/>
  <c r="W338" i="8"/>
  <c r="X338" i="8" s="1"/>
  <c r="W337" i="8"/>
  <c r="X337" i="8" s="1"/>
  <c r="W336" i="8"/>
  <c r="X336" i="8" s="1"/>
  <c r="W335" i="8"/>
  <c r="X335" i="8" s="1"/>
  <c r="W333" i="8"/>
  <c r="X333" i="8" s="1"/>
  <c r="W331" i="8"/>
  <c r="X331" i="8" s="1"/>
  <c r="X328" i="8"/>
  <c r="X327" i="8"/>
  <c r="X326" i="8"/>
  <c r="X325" i="8"/>
  <c r="X324" i="8"/>
  <c r="X323" i="8"/>
  <c r="X321" i="8"/>
  <c r="X320" i="8"/>
  <c r="W318" i="8"/>
  <c r="W317" i="8"/>
  <c r="X313" i="8"/>
  <c r="X310" i="8"/>
  <c r="W309" i="8"/>
  <c r="X309" i="8" s="1"/>
  <c r="W284" i="8"/>
  <c r="W282" i="8"/>
  <c r="X282" i="8" s="1"/>
  <c r="X240" i="8"/>
  <c r="W239" i="8"/>
  <c r="X239" i="8" s="1"/>
  <c r="W238" i="8"/>
  <c r="X238" i="8" s="1"/>
  <c r="W237" i="8"/>
  <c r="X237" i="8" s="1"/>
  <c r="W235" i="8"/>
  <c r="X235" i="8" s="1"/>
  <c r="W234" i="8"/>
  <c r="X234" i="8" s="1"/>
  <c r="X230" i="8"/>
  <c r="X228" i="8"/>
  <c r="W224" i="8"/>
  <c r="X224" i="8" s="1"/>
  <c r="W223" i="8"/>
  <c r="X223" i="8" s="1"/>
  <c r="X219" i="8"/>
  <c r="X218" i="8"/>
  <c r="W215" i="8"/>
  <c r="X215" i="8" s="1"/>
  <c r="W212" i="8"/>
  <c r="X212" i="8" s="1"/>
  <c r="W210" i="8"/>
  <c r="X210" i="8" s="1"/>
  <c r="X198" i="8"/>
  <c r="X197" i="8"/>
  <c r="X196" i="8"/>
  <c r="W194" i="8"/>
  <c r="X194" i="8" s="1"/>
  <c r="W181" i="8"/>
  <c r="W180" i="8" s="1"/>
  <c r="W179" i="8"/>
  <c r="W178" i="8"/>
  <c r="W177" i="8"/>
  <c r="W176" i="8"/>
  <c r="W175" i="8"/>
  <c r="X171" i="8"/>
  <c r="W167" i="8"/>
  <c r="X167" i="8" s="1"/>
  <c r="W166" i="8"/>
  <c r="X166" i="8" s="1"/>
  <c r="W165" i="8"/>
  <c r="X165" i="8" s="1"/>
  <c r="W164" i="8"/>
  <c r="X164" i="8" s="1"/>
  <c r="W162" i="8"/>
  <c r="X162" i="8" s="1"/>
  <c r="W154" i="8"/>
  <c r="X154" i="8" s="1"/>
  <c r="W153" i="8"/>
  <c r="X153" i="8" s="1"/>
  <c r="W152" i="8"/>
  <c r="X152" i="8" s="1"/>
  <c r="W151" i="8"/>
  <c r="X151" i="8" s="1"/>
  <c r="X146" i="8"/>
  <c r="W143" i="8"/>
  <c r="X143" i="8" s="1"/>
  <c r="W142" i="8"/>
  <c r="X142" i="8" s="1"/>
  <c r="W138" i="8"/>
  <c r="W137" i="8"/>
  <c r="W136" i="8"/>
  <c r="W135" i="8"/>
  <c r="W134" i="8"/>
  <c r="W133" i="8"/>
  <c r="W132" i="8"/>
  <c r="W129" i="8"/>
  <c r="W128" i="8"/>
  <c r="W127" i="8"/>
  <c r="W126" i="8"/>
  <c r="W125" i="8"/>
  <c r="W124" i="8"/>
  <c r="W123" i="8"/>
  <c r="W122" i="8"/>
  <c r="W121" i="8"/>
  <c r="W116" i="8"/>
  <c r="X116" i="8" s="1"/>
  <c r="X113" i="8"/>
  <c r="X112" i="8"/>
  <c r="W110" i="8"/>
  <c r="X106" i="8"/>
  <c r="X103" i="8"/>
  <c r="W102" i="8"/>
  <c r="X102" i="8" s="1"/>
  <c r="W101" i="8"/>
  <c r="X101" i="8" s="1"/>
  <c r="X84" i="8"/>
  <c r="X83" i="8"/>
  <c r="X82" i="8"/>
  <c r="X81" i="8"/>
  <c r="R70" i="8"/>
  <c r="X70" i="8" s="1"/>
  <c r="X68" i="8"/>
  <c r="X67" i="8"/>
  <c r="X66" i="8"/>
  <c r="X65" i="8"/>
  <c r="X64" i="8"/>
  <c r="X61" i="8"/>
  <c r="X59" i="8"/>
  <c r="X58" i="8"/>
  <c r="X57" i="8"/>
  <c r="X56" i="8"/>
  <c r="X51" i="8"/>
  <c r="W50" i="8"/>
  <c r="X50" i="8" s="1"/>
  <c r="X47" i="8"/>
  <c r="X46" i="8"/>
  <c r="X45" i="8"/>
  <c r="W43" i="8"/>
  <c r="X43" i="8" s="1"/>
  <c r="X40" i="8"/>
  <c r="X39" i="8"/>
  <c r="X38" i="8"/>
  <c r="W34" i="8"/>
  <c r="X34" i="8" s="1"/>
  <c r="W33" i="8"/>
  <c r="X33" i="8" s="1"/>
  <c r="W32" i="8"/>
  <c r="X32" i="8" s="1"/>
  <c r="W31" i="8"/>
  <c r="X31" i="8" s="1"/>
  <c r="W30" i="8"/>
  <c r="X30" i="8" s="1"/>
  <c r="W29" i="8"/>
  <c r="X29" i="8" s="1"/>
  <c r="X28" i="8"/>
  <c r="W119" i="8" l="1"/>
  <c r="W174" i="8"/>
  <c r="X174" i="8" s="1"/>
  <c r="W377" i="7"/>
  <c r="W372" i="7" l="1"/>
  <c r="W369" i="7"/>
  <c r="W368" i="7"/>
  <c r="W366" i="7"/>
  <c r="W363" i="7"/>
  <c r="W362" i="7"/>
  <c r="W334" i="7"/>
  <c r="X334" i="7" s="1"/>
  <c r="W327" i="7"/>
  <c r="X327" i="7" s="1"/>
  <c r="X326" i="7"/>
  <c r="X325" i="7"/>
  <c r="W321" i="7"/>
  <c r="X321" i="7" s="1"/>
  <c r="W310" i="7"/>
  <c r="X310" i="7" s="1"/>
  <c r="W311" i="7"/>
  <c r="X311" i="7" s="1"/>
  <c r="W231" i="7" l="1"/>
  <c r="X231" i="7" s="1"/>
  <c r="W211" i="7"/>
  <c r="W163" i="7" l="1"/>
  <c r="W147" i="7"/>
  <c r="W144" i="7"/>
  <c r="X144" i="7" s="1"/>
  <c r="W143" i="7"/>
  <c r="X143" i="7" s="1"/>
  <c r="W114" i="7"/>
  <c r="W113" i="7"/>
  <c r="W108" i="7"/>
  <c r="W72" i="7" l="1"/>
  <c r="W71" i="7"/>
  <c r="W70" i="7"/>
  <c r="W69" i="7"/>
  <c r="W68" i="7"/>
  <c r="W64" i="7"/>
  <c r="W65" i="7"/>
  <c r="W66" i="7"/>
  <c r="W67" i="7"/>
  <c r="W62" i="7"/>
  <c r="W61" i="7"/>
  <c r="W63" i="7"/>
  <c r="W51" i="7"/>
  <c r="W50" i="7"/>
  <c r="X50" i="7" s="1"/>
  <c r="W49" i="7"/>
  <c r="X49" i="7"/>
  <c r="W43" i="7"/>
  <c r="X43" i="7" s="1"/>
  <c r="W42" i="7"/>
  <c r="X42" i="7" s="1"/>
  <c r="W33" i="7"/>
  <c r="W32" i="7"/>
  <c r="W31" i="7" l="1"/>
  <c r="W29" i="7"/>
  <c r="X29" i="7" s="1"/>
  <c r="W376" i="7" l="1"/>
  <c r="W374" i="7"/>
  <c r="W373" i="7"/>
  <c r="X372" i="7"/>
  <c r="X369" i="7"/>
  <c r="W355" i="7"/>
  <c r="X355" i="7" s="1"/>
  <c r="X354" i="7"/>
  <c r="W332" i="7"/>
  <c r="X332" i="7" s="1"/>
  <c r="W319" i="7"/>
  <c r="W318" i="7"/>
  <c r="X314" i="7"/>
  <c r="W296" i="7"/>
  <c r="W295" i="7"/>
  <c r="W199" i="7" l="1"/>
  <c r="W166" i="7" l="1"/>
  <c r="X166" i="7" s="1"/>
  <c r="W167" i="7"/>
  <c r="X167" i="7" s="1"/>
  <c r="W168" i="7"/>
  <c r="X168" i="7" s="1"/>
  <c r="W165" i="7"/>
  <c r="X165" i="7" s="1"/>
  <c r="X147" i="7" l="1"/>
  <c r="W133" i="7"/>
  <c r="W139" i="7"/>
  <c r="W138" i="7"/>
  <c r="W137" i="7"/>
  <c r="W136" i="7"/>
  <c r="W135" i="7"/>
  <c r="W134" i="7"/>
  <c r="W123" i="7"/>
  <c r="W124" i="7"/>
  <c r="W125" i="7"/>
  <c r="W126" i="7"/>
  <c r="W127" i="7"/>
  <c r="W128" i="7"/>
  <c r="W129" i="7"/>
  <c r="W130" i="7"/>
  <c r="W122" i="7"/>
  <c r="X108" i="7"/>
  <c r="W107" i="7"/>
  <c r="X107" i="7" s="1"/>
  <c r="W97" i="7"/>
  <c r="X82" i="7"/>
  <c r="X83" i="7"/>
  <c r="X84" i="7"/>
  <c r="X85" i="7"/>
  <c r="W120" i="7" l="1"/>
  <c r="X70" i="7" l="1"/>
  <c r="R72" i="7"/>
  <c r="X72" i="7" s="1"/>
  <c r="R71" i="7"/>
  <c r="W54" i="7"/>
  <c r="X54" i="7" s="1"/>
  <c r="X51" i="7"/>
  <c r="W48" i="7"/>
  <c r="X48" i="7" s="1"/>
  <c r="W47" i="7"/>
  <c r="X47" i="7" s="1"/>
  <c r="W46" i="7"/>
  <c r="X46" i="7" s="1"/>
  <c r="W45" i="7"/>
  <c r="X45" i="7" s="1"/>
  <c r="W41" i="7"/>
  <c r="X41" i="7" s="1"/>
  <c r="W40" i="7"/>
  <c r="X40" i="7" s="1"/>
  <c r="W39" i="7"/>
  <c r="X39" i="7" s="1"/>
  <c r="W38" i="7"/>
  <c r="X38" i="7" s="1"/>
  <c r="W364" i="7" l="1"/>
  <c r="W336" i="7"/>
  <c r="W216" i="7"/>
  <c r="W213" i="7"/>
  <c r="W201" i="7"/>
  <c r="W200" i="7"/>
  <c r="W203" i="7"/>
  <c r="W198" i="7"/>
  <c r="W181" i="7"/>
  <c r="W176" i="7"/>
  <c r="X172" i="7"/>
  <c r="W117" i="7"/>
  <c r="X117" i="7" s="1"/>
  <c r="W111" i="7"/>
  <c r="W103" i="7"/>
  <c r="W104" i="7"/>
  <c r="W102" i="7"/>
  <c r="X67" i="7"/>
  <c r="X66" i="7"/>
  <c r="X65" i="7"/>
  <c r="X64" i="7"/>
  <c r="X63" i="7"/>
  <c r="X62" i="7"/>
  <c r="X61" i="7"/>
  <c r="W57" i="7"/>
  <c r="W58" i="7"/>
  <c r="W59" i="7"/>
  <c r="W56" i="7"/>
  <c r="W53" i="7"/>
  <c r="X53" i="7" s="1"/>
  <c r="W34" i="7"/>
  <c r="W30" i="7"/>
  <c r="W28" i="7"/>
  <c r="X374" i="7" l="1"/>
  <c r="X366" i="7"/>
  <c r="X363" i="7"/>
  <c r="X364" i="7"/>
  <c r="W285" i="7"/>
  <c r="W284" i="7"/>
  <c r="W283" i="7"/>
  <c r="W195" i="7"/>
  <c r="X163" i="7" l="1"/>
  <c r="X377" i="7" l="1"/>
  <c r="X376" i="7"/>
  <c r="X373" i="7"/>
  <c r="X368" i="7"/>
  <c r="X362" i="7"/>
  <c r="W357" i="7"/>
  <c r="W356" i="7"/>
  <c r="W352" i="7"/>
  <c r="W351" i="7"/>
  <c r="W350" i="7"/>
  <c r="W348" i="7"/>
  <c r="X348" i="7" s="1"/>
  <c r="W347" i="7"/>
  <c r="X347" i="7" s="1"/>
  <c r="W346" i="7"/>
  <c r="X346" i="7" s="1"/>
  <c r="W342" i="7"/>
  <c r="X342" i="7" s="1"/>
  <c r="W341" i="7"/>
  <c r="X341" i="7" s="1"/>
  <c r="W339" i="7"/>
  <c r="X339" i="7" s="1"/>
  <c r="W338" i="7"/>
  <c r="X338" i="7" s="1"/>
  <c r="W337" i="7"/>
  <c r="X337" i="7" s="1"/>
  <c r="X336" i="7"/>
  <c r="W331" i="7"/>
  <c r="W329" i="7"/>
  <c r="X329" i="7" s="1"/>
  <c r="W328" i="7"/>
  <c r="X328" i="7" s="1"/>
  <c r="W324" i="7"/>
  <c r="X324" i="7" s="1"/>
  <c r="X322" i="7"/>
  <c r="X283" i="7"/>
  <c r="X241" i="7"/>
  <c r="W240" i="7"/>
  <c r="X240" i="7" s="1"/>
  <c r="W239" i="7"/>
  <c r="X239" i="7" s="1"/>
  <c r="W238" i="7"/>
  <c r="X238" i="7" s="1"/>
  <c r="W236" i="7"/>
  <c r="X236" i="7" s="1"/>
  <c r="W235" i="7"/>
  <c r="X235" i="7" s="1"/>
  <c r="X229" i="7"/>
  <c r="W225" i="7"/>
  <c r="X225" i="7" s="1"/>
  <c r="W224" i="7"/>
  <c r="X224" i="7" s="1"/>
  <c r="W220" i="7"/>
  <c r="X220" i="7" s="1"/>
  <c r="W219" i="7"/>
  <c r="X219" i="7" s="1"/>
  <c r="X216" i="7"/>
  <c r="X213" i="7"/>
  <c r="X211" i="7"/>
  <c r="W204" i="7"/>
  <c r="X199" i="7"/>
  <c r="X198" i="7"/>
  <c r="W197" i="7"/>
  <c r="X197" i="7" s="1"/>
  <c r="X195" i="7"/>
  <c r="W182" i="7"/>
  <c r="W180" i="7"/>
  <c r="W179" i="7"/>
  <c r="W178" i="7"/>
  <c r="W177" i="7"/>
  <c r="W155" i="7"/>
  <c r="X155" i="7" s="1"/>
  <c r="W154" i="7"/>
  <c r="X154" i="7" s="1"/>
  <c r="W153" i="7"/>
  <c r="X153" i="7" s="1"/>
  <c r="W152" i="7"/>
  <c r="X152" i="7" s="1"/>
  <c r="X120" i="7"/>
  <c r="X114" i="7"/>
  <c r="X113" i="7"/>
  <c r="X104" i="7"/>
  <c r="X103" i="7"/>
  <c r="X102" i="7"/>
  <c r="X91" i="7"/>
  <c r="X90" i="7"/>
  <c r="X89" i="7"/>
  <c r="X88" i="7"/>
  <c r="X69" i="7"/>
  <c r="X68" i="7"/>
  <c r="X59" i="7"/>
  <c r="X58" i="7"/>
  <c r="X57" i="7"/>
  <c r="X56" i="7"/>
  <c r="X34" i="7"/>
  <c r="X33" i="7"/>
  <c r="X32" i="7"/>
  <c r="X31" i="7"/>
  <c r="X30" i="7"/>
  <c r="X28" i="7"/>
  <c r="W175" i="7" l="1"/>
  <c r="X175" i="7" s="1"/>
  <c r="W291" i="5"/>
  <c r="W290" i="5"/>
  <c r="W287" i="5"/>
  <c r="W286" i="5"/>
  <c r="W285" i="5"/>
  <c r="W284" i="5"/>
  <c r="W282" i="5"/>
  <c r="W281" i="5"/>
  <c r="W279" i="5"/>
  <c r="W277" i="5"/>
  <c r="W276" i="5"/>
  <c r="W274" i="5"/>
  <c r="W273" i="5"/>
  <c r="W272" i="5"/>
  <c r="W271" i="5"/>
  <c r="W269" i="5"/>
  <c r="W268" i="5"/>
  <c r="W267" i="5"/>
  <c r="W248" i="5"/>
  <c r="W237" i="5"/>
  <c r="W185" i="5"/>
  <c r="W177" i="5"/>
  <c r="W174" i="5"/>
  <c r="W172" i="5"/>
  <c r="W162" i="5"/>
  <c r="W165" i="5"/>
  <c r="W164" i="5"/>
  <c r="W160" i="5"/>
  <c r="W159" i="5"/>
  <c r="W158" i="5"/>
  <c r="W156" i="5"/>
  <c r="W132" i="5"/>
  <c r="W131" i="5"/>
  <c r="W130" i="5"/>
  <c r="W99" i="5"/>
  <c r="W92" i="5"/>
  <c r="W91" i="5"/>
  <c r="W77" i="5"/>
  <c r="W72" i="5"/>
  <c r="W41" i="5"/>
  <c r="W42" i="5"/>
  <c r="W43" i="5"/>
  <c r="W44" i="5"/>
  <c r="W45" i="5"/>
  <c r="W46" i="5"/>
  <c r="W37" i="5"/>
  <c r="W36" i="5"/>
  <c r="W35" i="5"/>
  <c r="W34" i="5"/>
  <c r="W30" i="5"/>
  <c r="W29" i="5"/>
  <c r="W28" i="5"/>
  <c r="W27" i="5"/>
  <c r="W26" i="5"/>
  <c r="W25" i="5"/>
  <c r="W234" i="5" l="1"/>
  <c r="W233" i="5"/>
  <c r="W264" i="5" l="1"/>
  <c r="W265" i="5"/>
  <c r="W263" i="5"/>
  <c r="W259" i="5"/>
  <c r="W258" i="5"/>
  <c r="W246" i="5"/>
  <c r="W245" i="5"/>
  <c r="W244" i="5"/>
  <c r="W238" i="5"/>
  <c r="W222" i="5"/>
  <c r="X222" i="5" s="1"/>
  <c r="X190" i="5"/>
  <c r="X185" i="5"/>
  <c r="W186" i="5"/>
  <c r="X186" i="5" s="1"/>
  <c r="W161" i="5"/>
  <c r="W133" i="5"/>
  <c r="W118" i="5"/>
  <c r="W105" i="5"/>
  <c r="W102" i="5"/>
  <c r="W98" i="5"/>
  <c r="W97" i="5"/>
  <c r="W95" i="5"/>
  <c r="X92" i="5"/>
  <c r="W82" i="5"/>
  <c r="X77" i="5"/>
  <c r="X72" i="5"/>
  <c r="W47" i="5"/>
  <c r="X37" i="5"/>
  <c r="W31" i="5"/>
  <c r="X26" i="5"/>
  <c r="X158" i="5"/>
  <c r="X291" i="5" l="1"/>
  <c r="X290" i="5"/>
  <c r="X287" i="5"/>
  <c r="X286" i="5"/>
  <c r="X285" i="5"/>
  <c r="X284" i="5"/>
  <c r="X282" i="5"/>
  <c r="X281" i="5"/>
  <c r="X279" i="5"/>
  <c r="X277" i="5"/>
  <c r="X276" i="5"/>
  <c r="X264" i="5"/>
  <c r="X265" i="5"/>
  <c r="X263" i="5"/>
  <c r="X259" i="5"/>
  <c r="X258" i="5"/>
  <c r="W254" i="5"/>
  <c r="X254" i="5" s="1"/>
  <c r="W255" i="5"/>
  <c r="X255" i="5" s="1"/>
  <c r="W256" i="5"/>
  <c r="X256" i="5" s="1"/>
  <c r="W253" i="5"/>
  <c r="X253" i="5" s="1"/>
  <c r="X245" i="5"/>
  <c r="X246" i="5"/>
  <c r="X244" i="5"/>
  <c r="X242" i="5"/>
  <c r="X238" i="5"/>
  <c r="X202" i="5"/>
  <c r="W200" i="5"/>
  <c r="X200" i="5" s="1"/>
  <c r="W201" i="5"/>
  <c r="X201" i="5" s="1"/>
  <c r="W199" i="5"/>
  <c r="X199" i="5" s="1"/>
  <c r="W197" i="5"/>
  <c r="X197" i="5" s="1"/>
  <c r="W196" i="5"/>
  <c r="X196" i="5" s="1"/>
  <c r="X172" i="5"/>
  <c r="W181" i="5"/>
  <c r="X181" i="5" s="1"/>
  <c r="W180" i="5"/>
  <c r="X180" i="5" s="1"/>
  <c r="X177" i="5"/>
  <c r="X174" i="5"/>
  <c r="X160" i="5"/>
  <c r="X159" i="5"/>
  <c r="X156" i="5" l="1"/>
  <c r="W147" i="5"/>
  <c r="W142" i="5"/>
  <c r="W143" i="5"/>
  <c r="W144" i="5"/>
  <c r="W145" i="5"/>
  <c r="W141" i="5"/>
  <c r="X137" i="5"/>
  <c r="X131" i="5"/>
  <c r="X132" i="5"/>
  <c r="X133" i="5"/>
  <c r="X130" i="5"/>
  <c r="W119" i="5"/>
  <c r="W120" i="5"/>
  <c r="W121" i="5"/>
  <c r="W106" i="5"/>
  <c r="W107" i="5"/>
  <c r="W108" i="5"/>
  <c r="W109" i="5"/>
  <c r="W110" i="5"/>
  <c r="X102" i="5"/>
  <c r="X99" i="5"/>
  <c r="X98" i="5"/>
  <c r="X97" i="5"/>
  <c r="X91" i="5"/>
  <c r="X87" i="5"/>
  <c r="X88" i="5"/>
  <c r="X89" i="5"/>
  <c r="X86" i="5"/>
  <c r="X63" i="5"/>
  <c r="X64" i="5"/>
  <c r="X65" i="5"/>
  <c r="X62" i="5"/>
  <c r="X57" i="5"/>
  <c r="X58" i="5"/>
  <c r="X59" i="5"/>
  <c r="X56" i="5"/>
  <c r="X47" i="5"/>
  <c r="X42" i="5"/>
  <c r="X43" i="5"/>
  <c r="X44" i="5"/>
  <c r="X45" i="5"/>
  <c r="X46" i="5"/>
  <c r="X41" i="5"/>
  <c r="X36" i="5"/>
  <c r="X35" i="5"/>
  <c r="X34" i="5"/>
  <c r="X31" i="5"/>
  <c r="X29" i="5"/>
  <c r="X30" i="5"/>
  <c r="X28" i="5"/>
  <c r="X27" i="5"/>
  <c r="X25" i="5"/>
  <c r="W140" i="5" l="1"/>
  <c r="X140" i="5" s="1"/>
  <c r="W104" i="5"/>
  <c r="X104" i="5" s="1"/>
  <c r="W527" i="6"/>
  <c r="W526" i="6"/>
  <c r="W525" i="6"/>
  <c r="W524" i="6"/>
  <c r="R522" i="6"/>
  <c r="W521" i="6"/>
  <c r="R521" i="6"/>
  <c r="W519" i="6"/>
  <c r="X519" i="6" s="1"/>
  <c r="W516" i="6"/>
  <c r="X516" i="6" s="1"/>
  <c r="W513" i="6"/>
  <c r="X513" i="6" s="1"/>
  <c r="W510" i="6"/>
  <c r="X510" i="6" s="1"/>
  <c r="W507" i="6"/>
  <c r="X507" i="6" s="1"/>
  <c r="W489" i="6"/>
  <c r="R489" i="6"/>
  <c r="W472" i="6"/>
  <c r="R472" i="6"/>
  <c r="W453" i="6"/>
  <c r="W452" i="6"/>
  <c r="W451" i="6"/>
  <c r="R451" i="6"/>
  <c r="W450" i="6"/>
  <c r="W449" i="6"/>
  <c r="R449" i="6"/>
  <c r="X442" i="6"/>
  <c r="X441" i="6"/>
  <c r="X440" i="6"/>
  <c r="X439" i="6"/>
  <c r="X430" i="6"/>
  <c r="X429" i="6"/>
  <c r="X428" i="6"/>
  <c r="X426" i="6"/>
  <c r="W413" i="6"/>
  <c r="X413" i="6" s="1"/>
  <c r="W412" i="6"/>
  <c r="X412" i="6" s="1"/>
  <c r="X402" i="6"/>
  <c r="X396" i="6"/>
  <c r="X386" i="6"/>
  <c r="W372" i="6"/>
  <c r="R372" i="6"/>
  <c r="W351" i="6"/>
  <c r="X345" i="6"/>
  <c r="W336" i="6"/>
  <c r="R336" i="6"/>
  <c r="X336" i="6" s="1"/>
  <c r="X326" i="6"/>
  <c r="W318" i="6"/>
  <c r="W317" i="6"/>
  <c r="W316" i="6"/>
  <c r="W315" i="6"/>
  <c r="W314" i="6"/>
  <c r="W313" i="6"/>
  <c r="W312" i="6"/>
  <c r="W311" i="6"/>
  <c r="W310" i="6"/>
  <c r="W309" i="6"/>
  <c r="W306" i="6"/>
  <c r="W305" i="6"/>
  <c r="W304" i="6"/>
  <c r="W303" i="6"/>
  <c r="W302" i="6"/>
  <c r="W301" i="6"/>
  <c r="W300" i="6"/>
  <c r="W299" i="6"/>
  <c r="W298" i="6"/>
  <c r="W297" i="6"/>
  <c r="W294" i="6"/>
  <c r="W293" i="6"/>
  <c r="W292" i="6"/>
  <c r="W291" i="6"/>
  <c r="W290" i="6"/>
  <c r="W289" i="6"/>
  <c r="W288" i="6"/>
  <c r="W287" i="6"/>
  <c r="W286" i="6"/>
  <c r="W285" i="6"/>
  <c r="W284" i="6"/>
  <c r="W283" i="6"/>
  <c r="W282" i="6"/>
  <c r="W281" i="6"/>
  <c r="W280" i="6"/>
  <c r="W279" i="6"/>
  <c r="W278" i="6"/>
  <c r="W277" i="6"/>
  <c r="W276" i="6"/>
  <c r="W275" i="6"/>
  <c r="W273" i="6"/>
  <c r="W272" i="6"/>
  <c r="W271" i="6"/>
  <c r="W270" i="6"/>
  <c r="W269" i="6"/>
  <c r="W268" i="6"/>
  <c r="W267" i="6"/>
  <c r="W266" i="6"/>
  <c r="W265" i="6"/>
  <c r="W264" i="6"/>
  <c r="W262" i="6"/>
  <c r="W261" i="6"/>
  <c r="W260" i="6"/>
  <c r="W259" i="6"/>
  <c r="W258" i="6"/>
  <c r="W257" i="6"/>
  <c r="W256" i="6"/>
  <c r="W255" i="6"/>
  <c r="W254" i="6"/>
  <c r="W253" i="6"/>
  <c r="W250" i="6"/>
  <c r="W249" i="6"/>
  <c r="W248" i="6"/>
  <c r="W247" i="6"/>
  <c r="W246" i="6"/>
  <c r="W245" i="6"/>
  <c r="V244" i="6"/>
  <c r="U244" i="6"/>
  <c r="T244" i="6"/>
  <c r="S244" i="6"/>
  <c r="R244" i="6"/>
  <c r="W240" i="6"/>
  <c r="W239" i="6"/>
  <c r="W238" i="6"/>
  <c r="W237" i="6"/>
  <c r="W236" i="6"/>
  <c r="W235" i="6"/>
  <c r="W234" i="6"/>
  <c r="W233" i="6"/>
  <c r="W229" i="6"/>
  <c r="W228" i="6"/>
  <c r="W227" i="6"/>
  <c r="W226" i="6"/>
  <c r="W225" i="6"/>
  <c r="W224" i="6"/>
  <c r="W223" i="6"/>
  <c r="W222" i="6"/>
  <c r="W221" i="6"/>
  <c r="W218" i="6"/>
  <c r="W217" i="6"/>
  <c r="W216" i="6"/>
  <c r="W215" i="6"/>
  <c r="W214" i="6"/>
  <c r="W213" i="6"/>
  <c r="W212" i="6"/>
  <c r="W211" i="6"/>
  <c r="W210" i="6"/>
  <c r="W207" i="6"/>
  <c r="W206" i="6"/>
  <c r="W205" i="6"/>
  <c r="W204" i="6"/>
  <c r="W203" i="6"/>
  <c r="W202" i="6"/>
  <c r="W201" i="6"/>
  <c r="W200" i="6"/>
  <c r="W199" i="6"/>
  <c r="W195" i="6"/>
  <c r="W194" i="6"/>
  <c r="W193" i="6"/>
  <c r="W192" i="6"/>
  <c r="W191" i="6"/>
  <c r="W190" i="6"/>
  <c r="W189" i="6"/>
  <c r="W188" i="6"/>
  <c r="W187" i="6"/>
  <c r="W186" i="6"/>
  <c r="W184" i="6"/>
  <c r="W183" i="6"/>
  <c r="W182" i="6"/>
  <c r="W181" i="6"/>
  <c r="W180" i="6"/>
  <c r="W179" i="6"/>
  <c r="W178" i="6"/>
  <c r="W177" i="6"/>
  <c r="W176" i="6"/>
  <c r="W175" i="6"/>
  <c r="W172" i="6"/>
  <c r="W171" i="6"/>
  <c r="W170" i="6"/>
  <c r="W169" i="6"/>
  <c r="W168" i="6"/>
  <c r="W167" i="6"/>
  <c r="W166" i="6"/>
  <c r="W165" i="6"/>
  <c r="W164" i="6"/>
  <c r="W163" i="6"/>
  <c r="W162" i="6"/>
  <c r="W161" i="6"/>
  <c r="W160" i="6"/>
  <c r="W159" i="6"/>
  <c r="W158" i="6"/>
  <c r="W157" i="6"/>
  <c r="W156" i="6"/>
  <c r="W155" i="6"/>
  <c r="W154" i="6"/>
  <c r="W153" i="6"/>
  <c r="W152" i="6"/>
  <c r="W150" i="6"/>
  <c r="W149" i="6"/>
  <c r="W148" i="6"/>
  <c r="W147" i="6"/>
  <c r="W146" i="6"/>
  <c r="W145" i="6"/>
  <c r="W144" i="6"/>
  <c r="W143" i="6"/>
  <c r="W142" i="6"/>
  <c r="W141" i="6"/>
  <c r="W140" i="6"/>
  <c r="W139" i="6"/>
  <c r="W138" i="6"/>
  <c r="W137" i="6"/>
  <c r="W136" i="6"/>
  <c r="W135" i="6"/>
  <c r="W134" i="6"/>
  <c r="W132" i="6"/>
  <c r="W131" i="6"/>
  <c r="W130" i="6"/>
  <c r="W129" i="6"/>
  <c r="W128" i="6"/>
  <c r="W127" i="6"/>
  <c r="W126" i="6"/>
  <c r="W125" i="6"/>
  <c r="W124" i="6"/>
  <c r="W123" i="6"/>
  <c r="W122" i="6"/>
  <c r="W121" i="6"/>
  <c r="W120" i="6"/>
  <c r="W119" i="6"/>
  <c r="W118" i="6"/>
  <c r="W117" i="6"/>
  <c r="R117" i="6"/>
  <c r="W115" i="6"/>
  <c r="W113" i="6"/>
  <c r="W112" i="6"/>
  <c r="W111" i="6"/>
  <c r="W110" i="6"/>
  <c r="W109" i="6"/>
  <c r="W108" i="6"/>
  <c r="W107" i="6"/>
  <c r="W106" i="6"/>
  <c r="W105" i="6"/>
  <c r="W104" i="6"/>
  <c r="W103" i="6"/>
  <c r="W102" i="6"/>
  <c r="W100" i="6"/>
  <c r="R100" i="6"/>
  <c r="X100" i="6" s="1"/>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R46" i="6"/>
  <c r="X46" i="6" s="1"/>
  <c r="V45" i="6"/>
  <c r="U45" i="6"/>
  <c r="T45" i="6"/>
  <c r="S45" i="6"/>
  <c r="W45" i="6" s="1"/>
  <c r="R45" i="6"/>
  <c r="W42" i="6"/>
  <c r="R42" i="6"/>
  <c r="X42" i="6" s="1"/>
  <c r="W41" i="6"/>
  <c r="R41" i="6"/>
  <c r="R40" i="6"/>
  <c r="R39" i="6"/>
  <c r="W38" i="6"/>
  <c r="R38" i="6"/>
  <c r="R37" i="6"/>
  <c r="R36" i="6"/>
  <c r="W34" i="6"/>
  <c r="R34" i="6"/>
  <c r="R32" i="6"/>
  <c r="W30" i="6"/>
  <c r="R30" i="6"/>
  <c r="X30" i="6" s="1"/>
  <c r="R28" i="6"/>
  <c r="W27" i="6"/>
  <c r="R27" i="6"/>
  <c r="X27" i="6" s="1"/>
  <c r="W26" i="6"/>
  <c r="R26" i="6"/>
  <c r="R25" i="6"/>
  <c r="W23" i="6"/>
  <c r="R23" i="6"/>
  <c r="X23" i="6" s="1"/>
  <c r="R21" i="6"/>
  <c r="W19" i="6"/>
  <c r="R19" i="6"/>
  <c r="X19" i="6" s="1"/>
  <c r="X41" i="6" l="1"/>
  <c r="X451" i="6"/>
  <c r="X372" i="6"/>
  <c r="W244" i="6"/>
  <c r="X26" i="6"/>
  <c r="X34" i="6"/>
  <c r="X38" i="6"/>
  <c r="X45" i="6"/>
  <c r="X117" i="6"/>
  <c r="X449" i="6"/>
  <c r="X521" i="6"/>
  <c r="X244" i="6"/>
  <c r="W19" i="4" l="1"/>
  <c r="W23" i="4"/>
  <c r="W26" i="4"/>
  <c r="W27" i="4"/>
  <c r="W30" i="4"/>
  <c r="W34" i="4"/>
  <c r="W38" i="4"/>
  <c r="W41"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100" i="4"/>
  <c r="W103" i="4"/>
  <c r="W104" i="4"/>
  <c r="W105" i="4"/>
  <c r="W106" i="4"/>
  <c r="W108" i="4"/>
  <c r="W109" i="4"/>
  <c r="W110" i="4"/>
  <c r="W111" i="4"/>
  <c r="W112" i="4"/>
  <c r="W113" i="4"/>
  <c r="W115" i="4"/>
  <c r="W118" i="4"/>
  <c r="W119" i="4"/>
  <c r="W120" i="4"/>
  <c r="W121" i="4"/>
  <c r="W122" i="4"/>
  <c r="W123" i="4"/>
  <c r="W124" i="4"/>
  <c r="W125" i="4"/>
  <c r="W126" i="4"/>
  <c r="W127" i="4"/>
  <c r="W128" i="4"/>
  <c r="W129" i="4"/>
  <c r="W130" i="4"/>
  <c r="W131" i="4"/>
  <c r="W132" i="4"/>
  <c r="W134" i="4"/>
  <c r="W135" i="4"/>
  <c r="W136" i="4"/>
  <c r="W137" i="4"/>
  <c r="W138" i="4"/>
  <c r="W139" i="4"/>
  <c r="W140" i="4"/>
  <c r="W141" i="4"/>
  <c r="W142" i="4"/>
  <c r="W143" i="4"/>
  <c r="W144" i="4"/>
  <c r="W145" i="4"/>
  <c r="W146" i="4"/>
  <c r="W147" i="4"/>
  <c r="W151" i="4"/>
  <c r="W152" i="4"/>
  <c r="W153" i="4"/>
  <c r="W154" i="4"/>
  <c r="W155" i="4"/>
  <c r="W156" i="4"/>
  <c r="W157" i="4"/>
  <c r="W158" i="4"/>
  <c r="W159" i="4"/>
  <c r="W160" i="4"/>
  <c r="W161" i="4"/>
  <c r="W162" i="4"/>
  <c r="W163" i="4"/>
  <c r="W164" i="4"/>
  <c r="W165" i="4"/>
  <c r="W166" i="4"/>
  <c r="W167" i="4"/>
  <c r="W168" i="4"/>
  <c r="W169" i="4"/>
  <c r="W170" i="4"/>
  <c r="W171" i="4"/>
  <c r="W173" i="4"/>
  <c r="W174" i="4"/>
  <c r="W175" i="4"/>
  <c r="W176" i="4"/>
  <c r="W177" i="4"/>
  <c r="W178" i="4"/>
  <c r="W179" i="4"/>
  <c r="W180" i="4"/>
  <c r="W181" i="4"/>
  <c r="W182" i="4"/>
  <c r="W183" i="4"/>
  <c r="W185" i="4"/>
  <c r="W186" i="4"/>
  <c r="W187" i="4"/>
  <c r="W188" i="4"/>
  <c r="W189" i="4"/>
  <c r="W190" i="4"/>
  <c r="W191" i="4"/>
  <c r="W192" i="4"/>
  <c r="W193" i="4"/>
  <c r="W194" i="4"/>
  <c r="W197" i="4"/>
  <c r="W198" i="4"/>
  <c r="W199" i="4"/>
  <c r="W200" i="4"/>
  <c r="W201" i="4"/>
  <c r="W202" i="4"/>
  <c r="W203" i="4"/>
  <c r="W204" i="4"/>
  <c r="W205" i="4"/>
  <c r="W208" i="4"/>
  <c r="W209" i="4"/>
  <c r="W210" i="4"/>
  <c r="W211" i="4"/>
  <c r="W212" i="4"/>
  <c r="W213" i="4"/>
  <c r="W214" i="4"/>
  <c r="W215" i="4"/>
  <c r="W216" i="4"/>
  <c r="W219" i="4"/>
  <c r="W220" i="4"/>
  <c r="W221" i="4"/>
  <c r="W222" i="4"/>
  <c r="W223" i="4"/>
  <c r="W224" i="4"/>
  <c r="W225" i="4"/>
  <c r="W226" i="4"/>
  <c r="W227" i="4"/>
  <c r="W230" i="4"/>
  <c r="W231" i="4"/>
  <c r="W232" i="4"/>
  <c r="W233" i="4"/>
  <c r="W234" i="4"/>
  <c r="W235" i="4"/>
  <c r="W236" i="4"/>
  <c r="W237" i="4"/>
  <c r="W238" i="4"/>
  <c r="W243" i="4"/>
  <c r="W244" i="4"/>
  <c r="W245" i="4"/>
  <c r="W246" i="4"/>
  <c r="W247" i="4"/>
  <c r="W248" i="4"/>
  <c r="W251" i="4"/>
  <c r="W252" i="4"/>
  <c r="W253" i="4"/>
  <c r="W254" i="4"/>
  <c r="W255" i="4"/>
  <c r="W256" i="4"/>
  <c r="W257" i="4"/>
  <c r="W258" i="4"/>
  <c r="W259" i="4"/>
  <c r="W260" i="4"/>
  <c r="W262" i="4"/>
  <c r="W263" i="4"/>
  <c r="W264" i="4"/>
  <c r="W265" i="4"/>
  <c r="W266" i="4"/>
  <c r="W267" i="4"/>
  <c r="W268" i="4"/>
  <c r="W269" i="4"/>
  <c r="W270" i="4"/>
  <c r="W271" i="4"/>
  <c r="W273" i="4"/>
  <c r="W274" i="4"/>
  <c r="W275" i="4"/>
  <c r="W276" i="4"/>
  <c r="W277" i="4"/>
  <c r="W278" i="4"/>
  <c r="W279" i="4"/>
  <c r="W280" i="4"/>
  <c r="W281" i="4"/>
  <c r="W282" i="4"/>
  <c r="W283" i="4"/>
  <c r="W284" i="4"/>
  <c r="W285" i="4"/>
  <c r="W286" i="4"/>
  <c r="W287" i="4"/>
  <c r="W288" i="4"/>
  <c r="W289" i="4"/>
  <c r="W290" i="4"/>
  <c r="W291" i="4"/>
  <c r="W295" i="4"/>
  <c r="W296" i="4"/>
  <c r="W297" i="4"/>
  <c r="W298" i="4"/>
  <c r="W299" i="4"/>
  <c r="W300" i="4"/>
  <c r="W301" i="4"/>
  <c r="W302" i="4"/>
  <c r="W303" i="4"/>
  <c r="W304" i="4"/>
  <c r="W307" i="4"/>
  <c r="W308" i="4"/>
  <c r="W309" i="4"/>
  <c r="W310" i="4"/>
  <c r="W311" i="4"/>
  <c r="W312" i="4"/>
  <c r="W313" i="4"/>
  <c r="W314" i="4"/>
  <c r="W315" i="4"/>
  <c r="W316" i="4"/>
  <c r="W334" i="4"/>
  <c r="W410" i="4"/>
  <c r="W411" i="4"/>
  <c r="W447" i="4"/>
  <c r="W448" i="4"/>
  <c r="W449" i="4"/>
  <c r="W450" i="4"/>
  <c r="W451" i="4"/>
  <c r="W470" i="4"/>
  <c r="W487" i="4"/>
  <c r="W505" i="4"/>
  <c r="W508" i="4"/>
  <c r="W511" i="4"/>
  <c r="W514" i="4"/>
  <c r="W517" i="4"/>
  <c r="W519" i="4"/>
  <c r="W522" i="4"/>
  <c r="W523" i="4"/>
  <c r="W528" i="4"/>
  <c r="R410" i="4"/>
  <c r="R411" i="4"/>
  <c r="R447" i="4" l="1"/>
  <c r="R519" i="4" l="1"/>
  <c r="R505" i="4"/>
  <c r="R334" i="4"/>
  <c r="R517" i="4"/>
  <c r="R514" i="4"/>
  <c r="R511" i="4"/>
  <c r="R508" i="4"/>
  <c r="R487" i="4"/>
  <c r="R470" i="4"/>
  <c r="R451" i="4"/>
  <c r="R450" i="4"/>
  <c r="R449" i="4"/>
  <c r="R448" i="4"/>
  <c r="R44" i="4"/>
  <c r="R43" i="4"/>
  <c r="R42" i="4"/>
  <c r="R41" i="4"/>
  <c r="R40" i="4"/>
  <c r="R39" i="4"/>
  <c r="R38" i="4"/>
  <c r="R37" i="4"/>
  <c r="R36" i="4"/>
  <c r="R35" i="4"/>
  <c r="R34" i="4"/>
  <c r="R33" i="4"/>
  <c r="R32" i="4"/>
  <c r="R31" i="4"/>
  <c r="R30" i="4"/>
  <c r="R29" i="4"/>
  <c r="R28" i="4"/>
  <c r="R27" i="4"/>
  <c r="R26" i="4"/>
  <c r="R25" i="4"/>
  <c r="R24" i="4"/>
  <c r="R23" i="4"/>
  <c r="R22" i="4"/>
  <c r="R21" i="4"/>
  <c r="R20" i="4"/>
  <c r="R19" i="4"/>
  <c r="W347" i="2"/>
  <c r="W525" i="1" l="1"/>
  <c r="W520" i="1"/>
  <c r="W519" i="1"/>
  <c r="W516" i="1"/>
  <c r="W514" i="1"/>
  <c r="W511" i="1"/>
  <c r="W508" i="1"/>
  <c r="W505" i="1"/>
  <c r="W502" i="1"/>
  <c r="W484" i="1"/>
  <c r="W467" i="1"/>
  <c r="W448" i="1"/>
  <c r="W447" i="1"/>
  <c r="W446" i="1"/>
  <c r="W445" i="1"/>
  <c r="W444" i="1"/>
  <c r="W408" i="1"/>
  <c r="W407" i="1"/>
  <c r="R331" i="1"/>
  <c r="W331"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1" i="1"/>
  <c r="W38" i="1"/>
  <c r="W30" i="1"/>
  <c r="W23" i="1"/>
  <c r="W19" i="1"/>
  <c r="R525" i="1"/>
  <c r="R522" i="1"/>
  <c r="R520" i="1"/>
  <c r="R519" i="1"/>
  <c r="R516" i="1"/>
  <c r="R514" i="1"/>
  <c r="R511" i="1"/>
  <c r="R508" i="1"/>
  <c r="R505" i="1"/>
  <c r="R502" i="1"/>
  <c r="R484" i="1"/>
  <c r="R467" i="1"/>
  <c r="R448" i="1"/>
  <c r="R447" i="1"/>
  <c r="R446" i="1"/>
  <c r="R445" i="1"/>
  <c r="R444" i="1"/>
  <c r="R408" i="1" l="1"/>
  <c r="R407" i="1"/>
  <c r="R381" i="1"/>
  <c r="R20" i="1"/>
  <c r="R21" i="1"/>
  <c r="R22" i="1"/>
  <c r="R23" i="1"/>
  <c r="R24" i="1"/>
  <c r="R25" i="1"/>
  <c r="R26" i="1"/>
  <c r="R27" i="1"/>
  <c r="R28" i="1"/>
  <c r="R29" i="1"/>
  <c r="R30" i="1"/>
  <c r="R31" i="1"/>
  <c r="R32" i="1"/>
  <c r="R33" i="1"/>
  <c r="R34" i="1"/>
  <c r="R35" i="1"/>
  <c r="R36" i="1"/>
  <c r="R37" i="1"/>
  <c r="R38" i="1"/>
  <c r="R39" i="1"/>
  <c r="R40" i="1"/>
  <c r="R41" i="1"/>
  <c r="R42" i="1"/>
  <c r="R43" i="1"/>
  <c r="R44" i="1"/>
  <c r="R19" i="1"/>
</calcChain>
</file>

<file path=xl/comments1.xml><?xml version="1.0" encoding="utf-8"?>
<comments xmlns="http://schemas.openxmlformats.org/spreadsheetml/2006/main">
  <authors>
    <author>Squishy</author>
    <author>DSWD</author>
  </authors>
  <commentList>
    <comment ref="J25" authorId="0" shapeId="0">
      <text>
        <r>
          <rPr>
            <b/>
            <sz val="10"/>
            <color indexed="81"/>
            <rFont val="Tahoma"/>
            <family val="2"/>
          </rPr>
          <t>P6 Result</t>
        </r>
      </text>
    </comment>
    <comment ref="J26" authorId="0" shapeId="0">
      <text>
        <r>
          <rPr>
            <b/>
            <sz val="11"/>
            <color indexed="81"/>
            <rFont val="Tahoma"/>
            <family val="2"/>
          </rPr>
          <t>P6 Result</t>
        </r>
      </text>
    </comment>
    <comment ref="E158" authorId="1" shapeId="0">
      <text>
        <r>
          <rPr>
            <b/>
            <sz val="9"/>
            <color indexed="81"/>
            <rFont val="Tahoma"/>
            <family val="2"/>
          </rPr>
          <t>DSWD:</t>
        </r>
        <r>
          <rPr>
            <sz val="9"/>
            <color indexed="81"/>
            <rFont val="Tahoma"/>
            <family val="2"/>
          </rPr>
          <t xml:space="preserve">
50% of TIP victims-survivor served are reintegrated in the community/family.</t>
        </r>
      </text>
    </comment>
    <comment ref="F158" authorId="1" shapeId="0">
      <text>
        <r>
          <rPr>
            <b/>
            <sz val="9"/>
            <color indexed="81"/>
            <rFont val="Tahoma"/>
            <family val="2"/>
          </rPr>
          <t>DSWD:</t>
        </r>
        <r>
          <rPr>
            <sz val="9"/>
            <color indexed="81"/>
            <rFont val="Tahoma"/>
            <family val="2"/>
          </rPr>
          <t xml:space="preserve">
50% of TIP victims-survivor served are reintegrated in the community/family.</t>
        </r>
      </text>
    </comment>
    <comment ref="G158" authorId="1" shapeId="0">
      <text>
        <r>
          <rPr>
            <b/>
            <sz val="9"/>
            <color indexed="81"/>
            <rFont val="Tahoma"/>
            <family val="2"/>
          </rPr>
          <t>DSWD:</t>
        </r>
        <r>
          <rPr>
            <sz val="9"/>
            <color indexed="81"/>
            <rFont val="Tahoma"/>
            <family val="2"/>
          </rPr>
          <t xml:space="preserve">
50% of TIP victims-survivor served are reintegrated in the community/family.</t>
        </r>
      </text>
    </comment>
    <comment ref="H158" authorId="1" shapeId="0">
      <text>
        <r>
          <rPr>
            <b/>
            <sz val="9"/>
            <color indexed="81"/>
            <rFont val="Tahoma"/>
            <family val="2"/>
          </rPr>
          <t>DSWD:</t>
        </r>
        <r>
          <rPr>
            <sz val="9"/>
            <color indexed="81"/>
            <rFont val="Tahoma"/>
            <family val="2"/>
          </rPr>
          <t xml:space="preserve">
50% of TIP victims-survivor served are reintegrated in the community/family.</t>
        </r>
      </text>
    </comment>
    <comment ref="I158" authorId="1" shapeId="0">
      <text>
        <r>
          <rPr>
            <b/>
            <sz val="9"/>
            <color indexed="81"/>
            <rFont val="Tahoma"/>
            <family val="2"/>
          </rPr>
          <t>DSWD:</t>
        </r>
        <r>
          <rPr>
            <sz val="9"/>
            <color indexed="81"/>
            <rFont val="Tahoma"/>
            <family val="2"/>
          </rPr>
          <t xml:space="preserve">
50% of TIP victims-survivor served are reintegrated in the community/family.
</t>
        </r>
      </text>
    </comment>
    <comment ref="E162" authorId="1" shapeId="0">
      <text>
        <r>
          <rPr>
            <b/>
            <sz val="9"/>
            <color indexed="81"/>
            <rFont val="Tahoma"/>
            <family val="2"/>
          </rPr>
          <t>DSWD:</t>
        </r>
        <r>
          <rPr>
            <sz val="9"/>
            <color indexed="81"/>
            <rFont val="Tahoma"/>
            <family val="2"/>
          </rPr>
          <t xml:space="preserve">
Adults(18 above): 3
Children (below 18): 9</t>
        </r>
      </text>
    </comment>
    <comment ref="J269" authorId="1" shapeId="0">
      <text>
        <r>
          <rPr>
            <b/>
            <sz val="9"/>
            <color indexed="81"/>
            <rFont val="Tahoma"/>
            <family val="2"/>
          </rPr>
          <t>DSWD:</t>
        </r>
        <r>
          <rPr>
            <sz val="9"/>
            <color indexed="81"/>
            <rFont val="Tahoma"/>
            <family val="2"/>
          </rPr>
          <t xml:space="preserve">
OPC FY 2022, GAD AR, CY 2021, Sectoral, AR CY 2020, HPMES CY 2021 Accomplishment Report, HPMES CY, 2021 Assessment Report</t>
        </r>
      </text>
    </comment>
    <comment ref="J303" authorId="1" shapeId="0">
      <text>
        <r>
          <rPr>
            <b/>
            <sz val="9"/>
            <color indexed="81"/>
            <rFont val="Tahoma"/>
            <family val="2"/>
          </rPr>
          <t>DSWD:</t>
        </r>
        <r>
          <rPr>
            <sz val="9"/>
            <color indexed="81"/>
            <rFont val="Tahoma"/>
            <family val="2"/>
          </rPr>
          <t xml:space="preserve">
No.  of Information Systems Deployed and Maintained - 8</t>
        </r>
      </text>
    </comment>
  </commentList>
</comments>
</file>

<file path=xl/comments2.xml><?xml version="1.0" encoding="utf-8"?>
<comments xmlns="http://schemas.openxmlformats.org/spreadsheetml/2006/main">
  <authors>
    <author>Squishy</author>
  </authors>
  <commentList>
    <comment ref="R37" authorId="0" shapeId="0">
      <text>
        <r>
          <rPr>
            <b/>
            <sz val="9"/>
            <color indexed="81"/>
            <rFont val="Tahoma"/>
            <family val="2"/>
          </rPr>
          <t>2018 TARGET</t>
        </r>
      </text>
    </comment>
    <comment ref="R39" authorId="0" shapeId="0">
      <text>
        <r>
          <rPr>
            <b/>
            <sz val="9"/>
            <color indexed="81"/>
            <rFont val="Tahoma"/>
            <family val="2"/>
          </rPr>
          <t>2017 TARGET for continuing implementation this year</t>
        </r>
      </text>
    </comment>
  </commentList>
</comments>
</file>

<file path=xl/comments3.xml><?xml version="1.0" encoding="utf-8"?>
<comments xmlns="http://schemas.openxmlformats.org/spreadsheetml/2006/main">
  <authors>
    <author>acer</author>
    <author>DSWD</author>
  </authors>
  <commentList>
    <comment ref="B242" authorId="0" shapeId="0">
      <text>
        <r>
          <rPr>
            <b/>
            <sz val="9"/>
            <color indexed="81"/>
            <rFont val="Tahoma"/>
            <family val="2"/>
          </rPr>
          <t>acer:</t>
        </r>
        <r>
          <rPr>
            <sz val="9"/>
            <color indexed="81"/>
            <rFont val="Tahoma"/>
            <family val="2"/>
          </rPr>
          <t xml:space="preserve">
Ineligible - clients refuse by the social worker due to documents or requirements presented or validated thru CRIMS; Recommendations and Referrals from politicians </t>
        </r>
      </text>
    </comment>
    <comment ref="B243" authorId="0" shapeId="0">
      <text>
        <r>
          <rPr>
            <b/>
            <sz val="9"/>
            <color indexed="81"/>
            <rFont val="Tahoma"/>
            <family val="2"/>
          </rPr>
          <t>acer:</t>
        </r>
        <r>
          <rPr>
            <sz val="9"/>
            <color indexed="81"/>
            <rFont val="Tahoma"/>
            <family val="2"/>
          </rPr>
          <t xml:space="preserve">
Define ineligible clients in the context of Community-Based Services</t>
        </r>
      </text>
    </comment>
    <comment ref="T408" authorId="1" shapeId="0">
      <text>
        <r>
          <rPr>
            <b/>
            <sz val="9"/>
            <color indexed="81"/>
            <rFont val="Tahoma"/>
            <family val="2"/>
          </rPr>
          <t>DSWD:</t>
        </r>
        <r>
          <rPr>
            <sz val="9"/>
            <color indexed="81"/>
            <rFont val="Tahoma"/>
            <family val="2"/>
          </rPr>
          <t xml:space="preserve">
No grants released for MCCT due to incorrect NAPA generation by the UFMS.</t>
        </r>
      </text>
    </comment>
    <comment ref="G506" authorId="0" shapeId="0">
      <text>
        <r>
          <rPr>
            <b/>
            <sz val="9"/>
            <color indexed="81"/>
            <rFont val="Tahoma"/>
            <family val="2"/>
          </rPr>
          <t xml:space="preserve">acer:
</t>
        </r>
        <r>
          <rPr>
            <sz val="9"/>
            <color indexed="81"/>
            <rFont val="Tahoma"/>
            <family val="2"/>
          </rPr>
          <t>Registered Social Welfare and Development Agencies (SWDAs)</t>
        </r>
      </text>
    </comment>
    <comment ref="G509" authorId="0" shapeId="0">
      <text>
        <r>
          <rPr>
            <b/>
            <sz val="9"/>
            <color indexed="81"/>
            <rFont val="Tahoma"/>
            <family val="2"/>
          </rPr>
          <t>acer:</t>
        </r>
        <r>
          <rPr>
            <sz val="9"/>
            <color indexed="81"/>
            <rFont val="Tahoma"/>
            <family val="2"/>
          </rPr>
          <t xml:space="preserve">
Licensed Social Welfare Agencies (SWAs)</t>
        </r>
      </text>
    </comment>
    <comment ref="G512" authorId="0" shapeId="0">
      <text>
        <r>
          <rPr>
            <b/>
            <sz val="9"/>
            <color indexed="81"/>
            <rFont val="Tahoma"/>
            <family val="2"/>
          </rPr>
          <t>acer:</t>
        </r>
        <r>
          <rPr>
            <sz val="9"/>
            <color indexed="81"/>
            <rFont val="Tahoma"/>
            <family val="2"/>
          </rPr>
          <t xml:space="preserve">
Assessed/Endorsed  for Accredited SWAs </t>
        </r>
      </text>
    </comment>
    <comment ref="G520" authorId="0" shapeId="0">
      <text>
        <r>
          <rPr>
            <b/>
            <sz val="9"/>
            <color indexed="81"/>
            <rFont val="Tahoma"/>
            <family val="2"/>
          </rPr>
          <t>acer:</t>
        </r>
        <r>
          <rPr>
            <sz val="9"/>
            <color indexed="81"/>
            <rFont val="Tahoma"/>
            <family val="2"/>
          </rPr>
          <t xml:space="preserve">
ECCD Service</t>
        </r>
      </text>
    </comment>
    <comment ref="G523" authorId="0" shapeId="0">
      <text>
        <r>
          <rPr>
            <b/>
            <sz val="9"/>
            <color indexed="81"/>
            <rFont val="Tahoma"/>
            <family val="2"/>
          </rPr>
          <t>acer:</t>
        </r>
        <r>
          <rPr>
            <sz val="9"/>
            <color indexed="81"/>
            <rFont val="Tahoma"/>
            <family val="2"/>
          </rPr>
          <t xml:space="preserve">
Solicitation Permit Assessed/Issued</t>
        </r>
      </text>
    </comment>
    <comment ref="G529" authorId="0" shapeId="0">
      <text>
        <r>
          <rPr>
            <b/>
            <sz val="9"/>
            <color indexed="81"/>
            <rFont val="Tahoma"/>
            <family val="2"/>
          </rPr>
          <t>acer:</t>
        </r>
        <r>
          <rPr>
            <sz val="9"/>
            <color indexed="81"/>
            <rFont val="Tahoma"/>
            <family val="2"/>
          </rPr>
          <t xml:space="preserve">
Duty Free Request Endorsed</t>
        </r>
      </text>
    </comment>
  </commentList>
</comments>
</file>

<file path=xl/comments4.xml><?xml version="1.0" encoding="utf-8"?>
<comments xmlns="http://schemas.openxmlformats.org/spreadsheetml/2006/main">
  <authors>
    <author>acer</author>
  </authors>
  <commentList>
    <comment ref="B240" authorId="0" shapeId="0">
      <text>
        <r>
          <rPr>
            <b/>
            <sz val="9"/>
            <color indexed="81"/>
            <rFont val="Tahoma"/>
            <family val="2"/>
          </rPr>
          <t>acer:</t>
        </r>
        <r>
          <rPr>
            <sz val="9"/>
            <color indexed="81"/>
            <rFont val="Tahoma"/>
            <family val="2"/>
          </rPr>
          <t xml:space="preserve">
Ineligible - clients refuse by the social worker due to documents or requirements presented or validated thru CRIMS; Recommendations and Referrals from politicians </t>
        </r>
      </text>
    </comment>
    <comment ref="B241" authorId="0" shapeId="0">
      <text>
        <r>
          <rPr>
            <b/>
            <sz val="9"/>
            <color indexed="81"/>
            <rFont val="Tahoma"/>
            <family val="2"/>
          </rPr>
          <t>acer:</t>
        </r>
        <r>
          <rPr>
            <sz val="9"/>
            <color indexed="81"/>
            <rFont val="Tahoma"/>
            <family val="2"/>
          </rPr>
          <t xml:space="preserve">
Define ineligible clients in the context of Community-Based Services</t>
        </r>
      </text>
    </comment>
    <comment ref="G504" authorId="0" shapeId="0">
      <text>
        <r>
          <rPr>
            <b/>
            <sz val="9"/>
            <color indexed="81"/>
            <rFont val="Tahoma"/>
            <family val="2"/>
          </rPr>
          <t xml:space="preserve">acer:
</t>
        </r>
        <r>
          <rPr>
            <sz val="9"/>
            <color indexed="81"/>
            <rFont val="Tahoma"/>
            <family val="2"/>
          </rPr>
          <t>Registered Social Welfare and Development Agencies (SWDAs)</t>
        </r>
      </text>
    </comment>
    <comment ref="G507" authorId="0" shapeId="0">
      <text>
        <r>
          <rPr>
            <b/>
            <sz val="9"/>
            <color indexed="81"/>
            <rFont val="Tahoma"/>
            <family val="2"/>
          </rPr>
          <t>acer:</t>
        </r>
        <r>
          <rPr>
            <sz val="9"/>
            <color indexed="81"/>
            <rFont val="Tahoma"/>
            <family val="2"/>
          </rPr>
          <t xml:space="preserve">
Licensed Social Welfare Agencies (SWAs)</t>
        </r>
      </text>
    </comment>
    <comment ref="G510" authorId="0" shapeId="0">
      <text>
        <r>
          <rPr>
            <b/>
            <sz val="9"/>
            <color indexed="81"/>
            <rFont val="Tahoma"/>
            <family val="2"/>
          </rPr>
          <t>acer:</t>
        </r>
        <r>
          <rPr>
            <sz val="9"/>
            <color indexed="81"/>
            <rFont val="Tahoma"/>
            <family val="2"/>
          </rPr>
          <t xml:space="preserve">
Assessed/Endorsed  for Accredited SWAs </t>
        </r>
      </text>
    </comment>
    <comment ref="G518" authorId="0" shapeId="0">
      <text>
        <r>
          <rPr>
            <b/>
            <sz val="9"/>
            <color indexed="81"/>
            <rFont val="Tahoma"/>
            <family val="2"/>
          </rPr>
          <t>acer:</t>
        </r>
        <r>
          <rPr>
            <sz val="9"/>
            <color indexed="81"/>
            <rFont val="Tahoma"/>
            <family val="2"/>
          </rPr>
          <t xml:space="preserve">
ECCD Service</t>
        </r>
      </text>
    </comment>
    <comment ref="G521" authorId="0" shapeId="0">
      <text>
        <r>
          <rPr>
            <b/>
            <sz val="9"/>
            <color indexed="81"/>
            <rFont val="Tahoma"/>
            <family val="2"/>
          </rPr>
          <t>acer:</t>
        </r>
        <r>
          <rPr>
            <sz val="9"/>
            <color indexed="81"/>
            <rFont val="Tahoma"/>
            <family val="2"/>
          </rPr>
          <t xml:space="preserve">
Solicitation Permit Assessed/Issued</t>
        </r>
      </text>
    </comment>
    <comment ref="G527" authorId="0" shapeId="0">
      <text>
        <r>
          <rPr>
            <b/>
            <sz val="9"/>
            <color indexed="81"/>
            <rFont val="Tahoma"/>
            <family val="2"/>
          </rPr>
          <t>acer:</t>
        </r>
        <r>
          <rPr>
            <sz val="9"/>
            <color indexed="81"/>
            <rFont val="Tahoma"/>
            <family val="2"/>
          </rPr>
          <t xml:space="preserve">
Duty Free Request Endorsed</t>
        </r>
      </text>
    </comment>
  </commentList>
</comments>
</file>

<file path=xl/comments5.xml><?xml version="1.0" encoding="utf-8"?>
<comments xmlns="http://schemas.openxmlformats.org/spreadsheetml/2006/main">
  <authors>
    <author>acer</author>
  </authors>
  <commentList>
    <comment ref="B237" authorId="0" shapeId="0">
      <text>
        <r>
          <rPr>
            <b/>
            <sz val="9"/>
            <color indexed="81"/>
            <rFont val="Tahoma"/>
            <family val="2"/>
          </rPr>
          <t>acer:</t>
        </r>
        <r>
          <rPr>
            <sz val="9"/>
            <color indexed="81"/>
            <rFont val="Tahoma"/>
            <family val="2"/>
          </rPr>
          <t xml:space="preserve">
Ineligible - clients refuse by the social worker due to documents or requirements presented or validated thru CRIMS; Recommendations and Referrals from politicians </t>
        </r>
      </text>
    </comment>
    <comment ref="B238" authorId="0" shapeId="0">
      <text>
        <r>
          <rPr>
            <b/>
            <sz val="9"/>
            <color indexed="81"/>
            <rFont val="Tahoma"/>
            <family val="2"/>
          </rPr>
          <t>acer:</t>
        </r>
        <r>
          <rPr>
            <sz val="9"/>
            <color indexed="81"/>
            <rFont val="Tahoma"/>
            <family val="2"/>
          </rPr>
          <t xml:space="preserve">
Define ineligible clients in the context of Community-Based Services</t>
        </r>
      </text>
    </comment>
    <comment ref="G501" authorId="0" shapeId="0">
      <text>
        <r>
          <rPr>
            <b/>
            <sz val="9"/>
            <color indexed="81"/>
            <rFont val="Tahoma"/>
            <family val="2"/>
          </rPr>
          <t xml:space="preserve">acer:
</t>
        </r>
        <r>
          <rPr>
            <sz val="9"/>
            <color indexed="81"/>
            <rFont val="Tahoma"/>
            <family val="2"/>
          </rPr>
          <t>Registered Social Welfare and Development Agencies (SWDAs)</t>
        </r>
      </text>
    </comment>
    <comment ref="G504" authorId="0" shapeId="0">
      <text>
        <r>
          <rPr>
            <b/>
            <sz val="9"/>
            <color indexed="81"/>
            <rFont val="Tahoma"/>
            <family val="2"/>
          </rPr>
          <t>acer:</t>
        </r>
        <r>
          <rPr>
            <sz val="9"/>
            <color indexed="81"/>
            <rFont val="Tahoma"/>
            <family val="2"/>
          </rPr>
          <t xml:space="preserve">
Licensed Social Welfare Agencies (SWAs)</t>
        </r>
      </text>
    </comment>
    <comment ref="G507" authorId="0" shapeId="0">
      <text>
        <r>
          <rPr>
            <b/>
            <sz val="9"/>
            <color indexed="81"/>
            <rFont val="Tahoma"/>
            <family val="2"/>
          </rPr>
          <t>acer:</t>
        </r>
        <r>
          <rPr>
            <sz val="9"/>
            <color indexed="81"/>
            <rFont val="Tahoma"/>
            <family val="2"/>
          </rPr>
          <t xml:space="preserve">
Assessed/Endorsed  for Accredited SWAs </t>
        </r>
      </text>
    </comment>
    <comment ref="G515" authorId="0" shapeId="0">
      <text>
        <r>
          <rPr>
            <b/>
            <sz val="9"/>
            <color indexed="81"/>
            <rFont val="Tahoma"/>
            <family val="2"/>
          </rPr>
          <t>acer:</t>
        </r>
        <r>
          <rPr>
            <sz val="9"/>
            <color indexed="81"/>
            <rFont val="Tahoma"/>
            <family val="2"/>
          </rPr>
          <t xml:space="preserve">
ECCD Service</t>
        </r>
      </text>
    </comment>
    <comment ref="G518" authorId="0" shapeId="0">
      <text>
        <r>
          <rPr>
            <b/>
            <sz val="9"/>
            <color indexed="81"/>
            <rFont val="Tahoma"/>
            <family val="2"/>
          </rPr>
          <t>acer:</t>
        </r>
        <r>
          <rPr>
            <sz val="9"/>
            <color indexed="81"/>
            <rFont val="Tahoma"/>
            <family val="2"/>
          </rPr>
          <t xml:space="preserve">
Solicitation Permit Assessed/Issued</t>
        </r>
      </text>
    </comment>
    <comment ref="G524" authorId="0" shapeId="0">
      <text>
        <r>
          <rPr>
            <b/>
            <sz val="9"/>
            <color indexed="81"/>
            <rFont val="Tahoma"/>
            <family val="2"/>
          </rPr>
          <t>acer:</t>
        </r>
        <r>
          <rPr>
            <sz val="9"/>
            <color indexed="81"/>
            <rFont val="Tahoma"/>
            <family val="2"/>
          </rPr>
          <t xml:space="preserve">
Duty Free Request Endorsed</t>
        </r>
      </text>
    </comment>
  </commentList>
</comments>
</file>

<file path=xl/comments6.xml><?xml version="1.0" encoding="utf-8"?>
<comments xmlns="http://schemas.openxmlformats.org/spreadsheetml/2006/main">
  <authors>
    <author>acer</author>
  </authors>
  <commentList>
    <comment ref="B237" authorId="0" shapeId="0">
      <text>
        <r>
          <rPr>
            <b/>
            <sz val="9"/>
            <color indexed="81"/>
            <rFont val="Tahoma"/>
            <family val="2"/>
          </rPr>
          <t>acer:</t>
        </r>
        <r>
          <rPr>
            <sz val="9"/>
            <color indexed="81"/>
            <rFont val="Tahoma"/>
            <family val="2"/>
          </rPr>
          <t xml:space="preserve">
Ineligible - clients refuse by the social worker due to documents or requirements presented or validated thru CRIMS; Recommendations and Referrals from politicians </t>
        </r>
      </text>
    </comment>
    <comment ref="B238" authorId="0" shapeId="0">
      <text>
        <r>
          <rPr>
            <b/>
            <sz val="9"/>
            <color indexed="81"/>
            <rFont val="Tahoma"/>
            <family val="2"/>
          </rPr>
          <t>acer:</t>
        </r>
        <r>
          <rPr>
            <sz val="9"/>
            <color indexed="81"/>
            <rFont val="Tahoma"/>
            <family val="2"/>
          </rPr>
          <t xml:space="preserve">
Define ineligible clients in the context of Community-Based Services</t>
        </r>
      </text>
    </comment>
    <comment ref="G517" authorId="0" shapeId="0">
      <text>
        <r>
          <rPr>
            <b/>
            <sz val="9"/>
            <color indexed="81"/>
            <rFont val="Tahoma"/>
            <family val="2"/>
          </rPr>
          <t xml:space="preserve">acer:
</t>
        </r>
        <r>
          <rPr>
            <sz val="9"/>
            <color indexed="81"/>
            <rFont val="Tahoma"/>
            <family val="2"/>
          </rPr>
          <t>Registered Social Welfare and Development Agencies (SWDAs)</t>
        </r>
      </text>
    </comment>
    <comment ref="G520" authorId="0" shapeId="0">
      <text>
        <r>
          <rPr>
            <b/>
            <sz val="9"/>
            <color indexed="81"/>
            <rFont val="Tahoma"/>
            <family val="2"/>
          </rPr>
          <t>acer:</t>
        </r>
        <r>
          <rPr>
            <sz val="9"/>
            <color indexed="81"/>
            <rFont val="Tahoma"/>
            <family val="2"/>
          </rPr>
          <t xml:space="preserve">
Licensed Social Welfare Agencies (SWAs)</t>
        </r>
      </text>
    </comment>
    <comment ref="G523" authorId="0" shapeId="0">
      <text>
        <r>
          <rPr>
            <b/>
            <sz val="9"/>
            <color indexed="81"/>
            <rFont val="Tahoma"/>
            <family val="2"/>
          </rPr>
          <t>acer:</t>
        </r>
        <r>
          <rPr>
            <sz val="9"/>
            <color indexed="81"/>
            <rFont val="Tahoma"/>
            <family val="2"/>
          </rPr>
          <t xml:space="preserve">
Assessed/Endorsed  for Accredited SWAs </t>
        </r>
      </text>
    </comment>
    <comment ref="G531" authorId="0" shapeId="0">
      <text>
        <r>
          <rPr>
            <b/>
            <sz val="9"/>
            <color indexed="81"/>
            <rFont val="Tahoma"/>
            <family val="2"/>
          </rPr>
          <t>acer:</t>
        </r>
        <r>
          <rPr>
            <sz val="9"/>
            <color indexed="81"/>
            <rFont val="Tahoma"/>
            <family val="2"/>
          </rPr>
          <t xml:space="preserve">
ECCD Service</t>
        </r>
      </text>
    </comment>
    <comment ref="G534" authorId="0" shapeId="0">
      <text>
        <r>
          <rPr>
            <b/>
            <sz val="9"/>
            <color indexed="81"/>
            <rFont val="Tahoma"/>
            <family val="2"/>
          </rPr>
          <t>acer:</t>
        </r>
        <r>
          <rPr>
            <sz val="9"/>
            <color indexed="81"/>
            <rFont val="Tahoma"/>
            <family val="2"/>
          </rPr>
          <t xml:space="preserve">
Solicitation Permit Assessed/Issued</t>
        </r>
      </text>
    </comment>
    <comment ref="G540" authorId="0" shapeId="0">
      <text>
        <r>
          <rPr>
            <b/>
            <sz val="9"/>
            <color indexed="81"/>
            <rFont val="Tahoma"/>
            <family val="2"/>
          </rPr>
          <t>acer:</t>
        </r>
        <r>
          <rPr>
            <sz val="9"/>
            <color indexed="81"/>
            <rFont val="Tahoma"/>
            <family val="2"/>
          </rPr>
          <t xml:space="preserve">
Duty Free Request Endorsed</t>
        </r>
      </text>
    </comment>
  </commentList>
</comments>
</file>

<file path=xl/comments7.xml><?xml version="1.0" encoding="utf-8"?>
<comments xmlns="http://schemas.openxmlformats.org/spreadsheetml/2006/main">
  <authors>
    <author>acer</author>
  </authors>
  <commentList>
    <comment ref="G517" authorId="0" shapeId="0">
      <text>
        <r>
          <rPr>
            <b/>
            <sz val="9"/>
            <color indexed="81"/>
            <rFont val="Tahoma"/>
            <family val="2"/>
          </rPr>
          <t xml:space="preserve">acer:
</t>
        </r>
        <r>
          <rPr>
            <sz val="9"/>
            <color indexed="81"/>
            <rFont val="Tahoma"/>
            <family val="2"/>
          </rPr>
          <t>Registered Social Welfare and Development Agencies (SWDAs)</t>
        </r>
      </text>
    </comment>
    <comment ref="G520" authorId="0" shapeId="0">
      <text>
        <r>
          <rPr>
            <b/>
            <sz val="9"/>
            <color indexed="81"/>
            <rFont val="Tahoma"/>
            <family val="2"/>
          </rPr>
          <t>acer:</t>
        </r>
        <r>
          <rPr>
            <sz val="9"/>
            <color indexed="81"/>
            <rFont val="Tahoma"/>
            <family val="2"/>
          </rPr>
          <t xml:space="preserve">
Licensed Social Welfare Agencies (SWAs)</t>
        </r>
      </text>
    </comment>
    <comment ref="G523" authorId="0" shapeId="0">
      <text>
        <r>
          <rPr>
            <b/>
            <sz val="9"/>
            <color indexed="81"/>
            <rFont val="Tahoma"/>
            <family val="2"/>
          </rPr>
          <t>acer:</t>
        </r>
        <r>
          <rPr>
            <sz val="9"/>
            <color indexed="81"/>
            <rFont val="Tahoma"/>
            <family val="2"/>
          </rPr>
          <t xml:space="preserve">
Assessed/Endorsed  for Accredited SWAs </t>
        </r>
      </text>
    </comment>
    <comment ref="G531" authorId="0" shapeId="0">
      <text>
        <r>
          <rPr>
            <b/>
            <sz val="9"/>
            <color indexed="81"/>
            <rFont val="Tahoma"/>
            <family val="2"/>
          </rPr>
          <t>acer:</t>
        </r>
        <r>
          <rPr>
            <sz val="9"/>
            <color indexed="81"/>
            <rFont val="Tahoma"/>
            <family val="2"/>
          </rPr>
          <t xml:space="preserve">
ECCD Service</t>
        </r>
      </text>
    </comment>
    <comment ref="G534" authorId="0" shapeId="0">
      <text>
        <r>
          <rPr>
            <b/>
            <sz val="9"/>
            <color indexed="81"/>
            <rFont val="Tahoma"/>
            <family val="2"/>
          </rPr>
          <t>acer:</t>
        </r>
        <r>
          <rPr>
            <sz val="9"/>
            <color indexed="81"/>
            <rFont val="Tahoma"/>
            <family val="2"/>
          </rPr>
          <t xml:space="preserve">
Solicitation Permit Assessed/Issued</t>
        </r>
      </text>
    </comment>
    <comment ref="G540" authorId="0" shapeId="0">
      <text>
        <r>
          <rPr>
            <b/>
            <sz val="9"/>
            <color indexed="81"/>
            <rFont val="Tahoma"/>
            <family val="2"/>
          </rPr>
          <t>acer:</t>
        </r>
        <r>
          <rPr>
            <sz val="9"/>
            <color indexed="81"/>
            <rFont val="Tahoma"/>
            <family val="2"/>
          </rPr>
          <t xml:space="preserve">
Duty Free Request Endorsed</t>
        </r>
      </text>
    </comment>
  </commentList>
</comments>
</file>

<file path=xl/sharedStrings.xml><?xml version="1.0" encoding="utf-8"?>
<sst xmlns="http://schemas.openxmlformats.org/spreadsheetml/2006/main" count="6042" uniqueCount="1685">
  <si>
    <t>BAR No. 1</t>
  </si>
  <si>
    <t>QUARTERLY PHYSICAL REPORT OF OPERATION</t>
  </si>
  <si>
    <t>Department</t>
  </si>
  <si>
    <t>:</t>
  </si>
  <si>
    <t>Current Year Appropriations</t>
  </si>
  <si>
    <t>Agency</t>
  </si>
  <si>
    <t>Supplemental Appropriations</t>
  </si>
  <si>
    <t>Operating Unit</t>
  </si>
  <si>
    <t>Continuing Appropriations</t>
  </si>
  <si>
    <t>Organization Code (UACS)</t>
  </si>
  <si>
    <t>Off-Budget Account</t>
  </si>
  <si>
    <t>Particulars</t>
  </si>
  <si>
    <t>UACS CODE</t>
  </si>
  <si>
    <t>Physical Targets</t>
  </si>
  <si>
    <t>Physical Accomplishments</t>
  </si>
  <si>
    <t>Variance as of _______</t>
  </si>
  <si>
    <t>Remarks</t>
  </si>
  <si>
    <t>1st Quarter</t>
  </si>
  <si>
    <t>2nd Quarter</t>
  </si>
  <si>
    <t>3rd Quarter</t>
  </si>
  <si>
    <t>4th Quarter</t>
  </si>
  <si>
    <t>Total</t>
  </si>
  <si>
    <t>7=(3+4+5+6)</t>
  </si>
  <si>
    <t>12=(8+9+10+11)</t>
  </si>
  <si>
    <t>MFO 1: Social Protection Policy Services</t>
  </si>
  <si>
    <t>No. of policies disseminated</t>
  </si>
  <si>
    <t>Percentage of policies that are updated, issued, and disseminated in the last three (3) years</t>
  </si>
  <si>
    <t>No. of Regional SPDR updated annually</t>
  </si>
  <si>
    <t>No. of research developed / enhanced / implemented / completed</t>
  </si>
  <si>
    <t>a.</t>
  </si>
  <si>
    <t>No. of research proposal developed / enhanced</t>
  </si>
  <si>
    <t>b.</t>
  </si>
  <si>
    <t>No. of research implemented</t>
  </si>
  <si>
    <t>c.</t>
  </si>
  <si>
    <t>No. of research completed</t>
  </si>
  <si>
    <t>No. of policy/research fora conducted</t>
  </si>
  <si>
    <t>ANA</t>
  </si>
  <si>
    <t>Social Technology Developed</t>
  </si>
  <si>
    <r>
      <t xml:space="preserve">No. of Completed Social Technologies </t>
    </r>
    <r>
      <rPr>
        <b/>
        <sz val="10"/>
        <color indexed="8"/>
        <rFont val="Arial"/>
        <family val="2"/>
      </rPr>
      <t>(FO initiated)</t>
    </r>
  </si>
  <si>
    <r>
      <t xml:space="preserve">No. of social technologies initiated by </t>
    </r>
    <r>
      <rPr>
        <b/>
        <sz val="10"/>
        <color indexed="8"/>
        <rFont val="Arial"/>
        <family val="2"/>
      </rPr>
      <t>Field Offices</t>
    </r>
  </si>
  <si>
    <t>No. of concept paper/program designed/guidelines for pilot-testing developed</t>
  </si>
  <si>
    <t>No. of social technology - on-going pilot testing</t>
  </si>
  <si>
    <t>No. of social technology guidelines developed</t>
  </si>
  <si>
    <t>d.</t>
  </si>
  <si>
    <t xml:space="preserve">No. of manual developed and/or finalized </t>
  </si>
  <si>
    <t>e.</t>
  </si>
  <si>
    <t>No. of project documentation completed</t>
  </si>
  <si>
    <t>MFO 2A: Social Protection Services (Direct Services, Statutory, AICS)</t>
  </si>
  <si>
    <t>A. CHILDREN</t>
  </si>
  <si>
    <t>Total No. of Children served</t>
  </si>
  <si>
    <t>1.</t>
  </si>
  <si>
    <t>No. of CNSP served</t>
  </si>
  <si>
    <t xml:space="preserve">  0  to less than 1</t>
  </si>
  <si>
    <t xml:space="preserve">  1  to below      5</t>
  </si>
  <si>
    <t xml:space="preserve">  5  to below    10</t>
  </si>
  <si>
    <t>10  to below    14</t>
  </si>
  <si>
    <t>14  to below    18</t>
  </si>
  <si>
    <t>18 and above</t>
  </si>
  <si>
    <t>a. Abandoned</t>
  </si>
  <si>
    <t>b. Neglected</t>
  </si>
  <si>
    <t xml:space="preserve"> </t>
  </si>
  <si>
    <t>c. Voluntary Committed / Surrendered</t>
  </si>
  <si>
    <t>d. Sexually-abused</t>
  </si>
  <si>
    <t>Rape</t>
  </si>
  <si>
    <t>Incest</t>
  </si>
  <si>
    <t>Acts of Lasciviousness</t>
  </si>
  <si>
    <t>e. Sexually-exploited</t>
  </si>
  <si>
    <t>Victims of Pedophilia</t>
  </si>
  <si>
    <t>Victims of Prostitution</t>
  </si>
  <si>
    <t>Victims of Pornography</t>
  </si>
  <si>
    <t>Victims of Cyber Pornography</t>
  </si>
  <si>
    <t>Victims of Sexual Harassment</t>
  </si>
  <si>
    <t>f. Physically-abused / maltreated /battered</t>
  </si>
  <si>
    <t>g. Children in Situations of Armed Conflict</t>
  </si>
  <si>
    <t>Affected</t>
  </si>
  <si>
    <t>Involved</t>
  </si>
  <si>
    <t>h. Victims of Child Labor</t>
  </si>
  <si>
    <t>i. Victims of Child Trafficking</t>
  </si>
  <si>
    <t>j. Street Children</t>
  </si>
  <si>
    <t>a. Street Living</t>
  </si>
  <si>
    <t>b. Street Working</t>
  </si>
  <si>
    <t>c. Children on the Street</t>
  </si>
  <si>
    <t>k. Victims of Illegal recruitment</t>
  </si>
  <si>
    <t>l. Children with HIV / AIDS</t>
  </si>
  <si>
    <t>m. Psychologically/Emotionally Abused</t>
  </si>
  <si>
    <t xml:space="preserve">n. Children with Disabilities </t>
  </si>
  <si>
    <t>Orthopedically handicapped</t>
  </si>
  <si>
    <t>Hearing/speech impaired</t>
  </si>
  <si>
    <t>Visually impaired</t>
  </si>
  <si>
    <t>Mentally challenged</t>
  </si>
  <si>
    <t xml:space="preserve"> Other handicapped</t>
  </si>
  <si>
    <t>2.</t>
  </si>
  <si>
    <t>No. of CNSP provided with the following services</t>
  </si>
  <si>
    <t>a. Medical Assistance</t>
  </si>
  <si>
    <t>3.</t>
  </si>
  <si>
    <t>No. of children provided with Travel Clearance</t>
  </si>
  <si>
    <t>4.</t>
  </si>
  <si>
    <t>No. of children served thru Child Placement Services:</t>
  </si>
  <si>
    <t>a. Placed-Out for Adoption</t>
  </si>
  <si>
    <t>Issued with CDCLAA</t>
  </si>
  <si>
    <t>Issued with PAPA</t>
  </si>
  <si>
    <t>Issued with ACA</t>
  </si>
  <si>
    <t>Cleared for Inter-Country Adoption (ICA)</t>
  </si>
  <si>
    <t>b. Placed-Out for Foster Care</t>
  </si>
  <si>
    <t>With Subsidy</t>
  </si>
  <si>
    <t>Without Subsidy</t>
  </si>
  <si>
    <t>c. Legal Guardianship</t>
  </si>
  <si>
    <t>5.</t>
  </si>
  <si>
    <t>Other CNSP cases served (Displaced Children)</t>
  </si>
  <si>
    <t>6.</t>
  </si>
  <si>
    <t>Other Services provided (Counseling)</t>
  </si>
  <si>
    <t>B. WOMEN</t>
  </si>
  <si>
    <t>No. of women served</t>
  </si>
  <si>
    <t>( 18 &lt; 60 yrs. Old )</t>
  </si>
  <si>
    <t>No. of women provided with:</t>
  </si>
  <si>
    <t>C. FAMILY</t>
  </si>
  <si>
    <t>Unduplicated no. of families served</t>
  </si>
  <si>
    <t>1. Foster Families</t>
  </si>
  <si>
    <t>Unduplicted no. of foster families served</t>
  </si>
  <si>
    <t>a. Applicants</t>
  </si>
  <si>
    <t>b. Licensed</t>
  </si>
  <si>
    <t>Active</t>
  </si>
  <si>
    <t>a) With Subsidy</t>
  </si>
  <si>
    <t>b) Without Subsidy</t>
  </si>
  <si>
    <t>Inactive</t>
  </si>
  <si>
    <t>2. Adoptive Families</t>
  </si>
  <si>
    <t>Unduplicated no. of adoptive families served</t>
  </si>
  <si>
    <t>b. Approved</t>
  </si>
  <si>
    <t>c. Matched</t>
  </si>
  <si>
    <t>3. Solo Parent</t>
  </si>
  <si>
    <t>Unduplicated no. of Solo Parent served</t>
  </si>
  <si>
    <t>3.1 Type of services provided to Solo Parent.  Pls. Specify</t>
  </si>
  <si>
    <t>b. 'Burial Assistance</t>
  </si>
  <si>
    <t>c. 'Transportation Assistance</t>
  </si>
  <si>
    <t>d. 'Counseling</t>
  </si>
  <si>
    <t>e. '(Insert other type of services)</t>
  </si>
  <si>
    <t>f. '(Insert other type of services)</t>
  </si>
  <si>
    <t>g. '(Insert other type of services)</t>
  </si>
  <si>
    <t>D. OTHER CLIENTS</t>
  </si>
  <si>
    <t>Unduplicated no. of other clients served</t>
  </si>
  <si>
    <t>1. Unduplicated no. of PWDs served</t>
  </si>
  <si>
    <t>1.1. No. of PWDs provided with the following services</t>
  </si>
  <si>
    <t>d. 'Food Subsidy (Hot Meals)</t>
  </si>
  <si>
    <t>e. 'Counseling</t>
  </si>
  <si>
    <t>h. '(Insert other type of services)</t>
  </si>
  <si>
    <t>2. Unduplicated no. of Senior Citizens served</t>
  </si>
  <si>
    <t>2.1. No. of SCs provided with the following services</t>
  </si>
  <si>
    <t>a. 'Medical Assistance</t>
  </si>
  <si>
    <t>f. 'Counseling</t>
  </si>
  <si>
    <t>i. '(Insert other type of services)</t>
  </si>
  <si>
    <t>3. Unduplicated no. of M/WEDC served</t>
  </si>
  <si>
    <t>3.1. No. of M/WEDC provided with the following services</t>
  </si>
  <si>
    <t>3. Unduplicated no. of Youth served</t>
  </si>
  <si>
    <t>3.1. No. of Youth provided with the following services</t>
  </si>
  <si>
    <t>f. 'Educational Assistance</t>
  </si>
  <si>
    <t>4. Unduplicated no. of OFWs served abroad</t>
  </si>
  <si>
    <t>4.1. No. of OFWs provided with the following services</t>
  </si>
  <si>
    <t>5. Unduplicated no. of OFWs served locally</t>
  </si>
  <si>
    <t>5.1. No. of OFWs provided with the following services</t>
  </si>
  <si>
    <t>ASSISTANCE TO INDIVIDUALS IN CRISIS SITUATION</t>
  </si>
  <si>
    <t>I. CLIENTS SERVED THROUGH CRISIS INTERVENTION UNITS</t>
  </si>
  <si>
    <t>Unduplicated no. of clients served</t>
  </si>
  <si>
    <t>a. CNSP</t>
  </si>
  <si>
    <t>b. Youth</t>
  </si>
  <si>
    <t>c. M/WEDC</t>
  </si>
  <si>
    <t>d. PWDs</t>
  </si>
  <si>
    <t>e. Senior Citizens</t>
  </si>
  <si>
    <t>f. Others (Please specify)</t>
  </si>
  <si>
    <t>Services provided to the following clients:</t>
  </si>
  <si>
    <t>Counseling</t>
  </si>
  <si>
    <t>Medical Assistance</t>
  </si>
  <si>
    <t>Burial Assistance</t>
  </si>
  <si>
    <t>Transportation Assistance</t>
  </si>
  <si>
    <t>Food Subsidy (Hot Meals)</t>
  </si>
  <si>
    <t>Educational Assistance</t>
  </si>
  <si>
    <t>Referrals</t>
  </si>
  <si>
    <t>Others (Please specify)</t>
  </si>
  <si>
    <t>c. WEDC</t>
  </si>
  <si>
    <t xml:space="preserve">MFO 2: SOCIAL PROTECTION SERVICES </t>
  </si>
  <si>
    <t>PROGRAMS / PROJECTS WITH IMPLEMENTATION SUPPORT FROM LGUs</t>
  </si>
  <si>
    <t>Supplementary Feeding Program (SFP)</t>
  </si>
  <si>
    <t>QUANTITY</t>
  </si>
  <si>
    <t>Recovery and Reintegration Program for Trafficked Persons (RRPTP)</t>
  </si>
  <si>
    <t>No. of trafficked persons assisted</t>
  </si>
  <si>
    <t>Social Pension Program for Indigent Senior Citizens</t>
  </si>
  <si>
    <t>No. of indigent senior citizens provided with social pension</t>
  </si>
  <si>
    <r>
      <t xml:space="preserve">Comprehensive Program for Street Children, Street Families and Indigenous People (IPs) especially Bajaus </t>
    </r>
    <r>
      <rPr>
        <b/>
        <i/>
        <sz val="10"/>
        <rFont val="Arial"/>
        <family val="2"/>
      </rPr>
      <t>(Locally-Funded Project)</t>
    </r>
  </si>
  <si>
    <t>No. of street children served</t>
  </si>
  <si>
    <t>No. of Bajau children served</t>
  </si>
  <si>
    <t>No. of street families served</t>
  </si>
  <si>
    <t>No. of Bajau families served</t>
  </si>
  <si>
    <t>Disaster Relief Assistance</t>
  </si>
  <si>
    <t>No. of day care/Supervised Neighborhood Play children provided with supplementary feeding</t>
  </si>
  <si>
    <t>QUALITY</t>
  </si>
  <si>
    <t>Percentage of day care children with maintained normal nutritional status</t>
  </si>
  <si>
    <t>Percentage of school children with improved nutritional status</t>
  </si>
  <si>
    <t>TIMELINESS</t>
  </si>
  <si>
    <t>Percentage of day care/school children provided with timely feeding sessions</t>
  </si>
  <si>
    <t>Percentage of clients provided with  assistance/service within the prescribed time</t>
  </si>
  <si>
    <t>Percentage of beneficiaries for the last three years who were found ineligible</t>
  </si>
  <si>
    <t>Percentage of indigent senior citizens who received grants on the scheduled pay-out</t>
  </si>
  <si>
    <t>Percentage of ineligible street children served</t>
  </si>
  <si>
    <t xml:space="preserve">Percentage of ineligible Bajau children served </t>
  </si>
  <si>
    <t>Percentage of ineligible street families served</t>
  </si>
  <si>
    <t xml:space="preserve">Percentage of ineligible Bajau families served </t>
  </si>
  <si>
    <t>Percentage of street children provided with comprehensive services within the prescribed time</t>
  </si>
  <si>
    <t>Percentage of Sama-Bajau children provided with comprehensive services within the prescribed time</t>
  </si>
  <si>
    <t>Percentage of street families provided with comprehensive services within the prescribed time</t>
  </si>
  <si>
    <t>Percentage of Sama-Bajau families provided with comprehensive services within the prescribed time</t>
  </si>
  <si>
    <t>Number of families/individuals provided with relief assistance</t>
  </si>
  <si>
    <t>Percentage of ineligible families/individuals provided with relief assistance</t>
  </si>
  <si>
    <t>Percentage of families/individuals provided with relief assistance within three to five (3-5) days</t>
  </si>
  <si>
    <t>N/A</t>
  </si>
  <si>
    <t>DSWD CORE PROGRAMS (TATSULO)</t>
  </si>
  <si>
    <t>Pantawid Pamilyang Pilipino Program (Pantawid)</t>
  </si>
  <si>
    <t>No. of household beneficiaries served</t>
  </si>
  <si>
    <t>Percentage of beneficiaries who were found ineligible</t>
  </si>
  <si>
    <t>Percentage of enrolled beneficiaries receiving cash grants within approved timeline</t>
  </si>
  <si>
    <t>Pantawid Pamilyang Pilipino Program - CCT extended Coverage until High School</t>
  </si>
  <si>
    <t>Number of children beneficiaries</t>
  </si>
  <si>
    <t>HS 12 to 14 years old</t>
  </si>
  <si>
    <t>HS 15 to 18 years old</t>
  </si>
  <si>
    <t>Pantawid Pamilyang Pilipino Program - Modified Conditional Cash Transfer (MCCT)</t>
  </si>
  <si>
    <t>No. households beneficiaries (homeless street families and IP households) served</t>
  </si>
  <si>
    <t>Percentage of homeless street families receiving cash grants within approved timeline</t>
  </si>
  <si>
    <t>Sustainable Livelihood Program (SLP)</t>
  </si>
  <si>
    <t>Number of families served thru Microenterprise Development</t>
  </si>
  <si>
    <t>Number of  families served thru Employment Facilitation for at least 3 months</t>
  </si>
  <si>
    <t>Percentage of ineligible Pantawid and Non-Pantawid families served thru Microenterprise Development</t>
  </si>
  <si>
    <t>Percentage of ineligible Pantawid  and Non-Pantawid families served thru Employment Facilitation</t>
  </si>
  <si>
    <t xml:space="preserve">Percentage of families served with existing microenterprise for at least one year </t>
  </si>
  <si>
    <t>Percentage of families served  thru Employment Facilitation who are employed for at least 6 months</t>
  </si>
  <si>
    <t>Percentage of families served thru Microenterprise Development and Employment Facilitation one month after capacity building</t>
  </si>
  <si>
    <t>National Community-Driven Development Program (NCDDP)</t>
  </si>
  <si>
    <t>No. of completed community sub-projects (DROM and NON-DROM)</t>
  </si>
  <si>
    <t>No. of completed community sub-projects (AUSAID/DFAT)</t>
  </si>
  <si>
    <t>No. of completed community sub-projects (PAMANA)</t>
  </si>
  <si>
    <t>No. of household beneficiaries from completed sub-projects</t>
  </si>
  <si>
    <t>No. of Household beneficiaries from completed sub-projects (PAMANA)</t>
  </si>
  <si>
    <t>Percentage of completed sub-projects within a given period</t>
  </si>
  <si>
    <t>CENTERS</t>
  </si>
  <si>
    <t>Haven for Women</t>
  </si>
  <si>
    <t>Home for Girls</t>
  </si>
  <si>
    <t>Regional Rehabilitation Center for Youth</t>
  </si>
  <si>
    <t>Reception Study Center for Children</t>
  </si>
  <si>
    <t>MFO 3: CAPACITY BUILDING SERVICES</t>
  </si>
  <si>
    <t>PI SET 1</t>
  </si>
  <si>
    <t>No. of persons provided with training services</t>
  </si>
  <si>
    <t>-persons/actual participants coming from:</t>
  </si>
  <si>
    <t>a. LGUs</t>
  </si>
  <si>
    <t>b. NGOs</t>
  </si>
  <si>
    <t>c. POs</t>
  </si>
  <si>
    <t>d. NGAs</t>
  </si>
  <si>
    <t>e. Volunteers</t>
  </si>
  <si>
    <t>% of trainees who rate training courses satisfactory or better</t>
  </si>
  <si>
    <t>% of training courses completed as designed</t>
  </si>
  <si>
    <t>PI SET 2</t>
  </si>
  <si>
    <t>No. of intermediaries provided with technical assistance</t>
  </si>
  <si>
    <t>% of intermediaries who rate assistance as good or better</t>
  </si>
  <si>
    <t>% of technical services provided within 15 days upon receipt of request</t>
  </si>
  <si>
    <t>PI SET 3</t>
  </si>
  <si>
    <t>No. of intermediaries provided with resource augmentation</t>
  </si>
  <si>
    <t>% of recipients who rate assistance as good or better</t>
  </si>
  <si>
    <t>% of request for resource augmentation acted within three to five (3 to 5) working days upon receipt of  request</t>
  </si>
  <si>
    <t>MFO 4: REGULATORY SERVICES</t>
  </si>
  <si>
    <t>1,</t>
  </si>
  <si>
    <t xml:space="preserve">No. of SWDAs assessed and registered      </t>
  </si>
  <si>
    <t>1.1</t>
  </si>
  <si>
    <t>No. of SWDAs assessed</t>
  </si>
  <si>
    <t>1.2</t>
  </si>
  <si>
    <r>
      <t xml:space="preserve">No. of SWDAs Registered              </t>
    </r>
    <r>
      <rPr>
        <i/>
        <sz val="12"/>
        <color indexed="8"/>
        <rFont val="Arial"/>
        <family val="2"/>
      </rPr>
      <t xml:space="preserve"> </t>
    </r>
  </si>
  <si>
    <t xml:space="preserve">No. of SWAs assessed and licensed </t>
  </si>
  <si>
    <t>2.1</t>
  </si>
  <si>
    <t>No. of SWAs assessed</t>
  </si>
  <si>
    <t>2.2</t>
  </si>
  <si>
    <t xml:space="preserve">No. of SWAs licensed </t>
  </si>
  <si>
    <t>No. of  SWAs assessed and  endorsed</t>
  </si>
  <si>
    <t>3.1</t>
  </si>
  <si>
    <t>No. of SWAs  assessed</t>
  </si>
  <si>
    <t>3.2</t>
  </si>
  <si>
    <t>No. of SWAs endorsed</t>
  </si>
  <si>
    <t>No. of Service Providers assessed and Endorsed</t>
  </si>
  <si>
    <t>4.1</t>
  </si>
  <si>
    <t>No. of PMC assessed</t>
  </si>
  <si>
    <t>4.2</t>
  </si>
  <si>
    <t>No. of SWMCC assessed</t>
  </si>
  <si>
    <t>4.3</t>
  </si>
  <si>
    <t>No. of PMC endorsed</t>
  </si>
  <si>
    <t>4.4</t>
  </si>
  <si>
    <t>No. of SWMCC endorsed</t>
  </si>
  <si>
    <t>5</t>
  </si>
  <si>
    <t>DCC/DCW assessed/accredited</t>
  </si>
  <si>
    <t>5.1</t>
  </si>
  <si>
    <t>DCC/DCW assessed</t>
  </si>
  <si>
    <t>5.2</t>
  </si>
  <si>
    <t>DCC/DCW accredited</t>
  </si>
  <si>
    <t>6</t>
  </si>
  <si>
    <t>Solicitation Permit Application Assessed/Issued/Monitored</t>
  </si>
  <si>
    <t>6.1</t>
  </si>
  <si>
    <t>No. of soilicication permit applications assessed</t>
  </si>
  <si>
    <t>6.2</t>
  </si>
  <si>
    <t>No. of solicitation permit issued</t>
  </si>
  <si>
    <t>6.3</t>
  </si>
  <si>
    <t>No. of solicitation permit applications endorsed to SB</t>
  </si>
  <si>
    <t>No. of issued solicitation permit monitored</t>
  </si>
  <si>
    <t>7.</t>
  </si>
  <si>
    <t>No. of Duty Free requests assessed/endorsed/monitored</t>
  </si>
  <si>
    <t>7.1</t>
  </si>
  <si>
    <t>No. of Duty Free requests assessed</t>
  </si>
  <si>
    <t>7.2</t>
  </si>
  <si>
    <t>No. of assessed Duty Free requests endorsed to SB-Central Office</t>
  </si>
  <si>
    <t>7.3</t>
  </si>
  <si>
    <t>No. of Duty Free applications endorsed to DoF monitored</t>
  </si>
  <si>
    <t>8.</t>
  </si>
  <si>
    <t>No. of complaints received and acted upon</t>
  </si>
  <si>
    <t>No. of complaints received</t>
  </si>
  <si>
    <t>No. of complaints acted upon</t>
  </si>
  <si>
    <t>% of complaints received acted upon</t>
  </si>
  <si>
    <t>% of complaints received acted upon within seven (7) working days</t>
  </si>
  <si>
    <t>ana</t>
  </si>
  <si>
    <t>Educational assistance</t>
  </si>
  <si>
    <t>Psychological evaluation</t>
  </si>
  <si>
    <t>f.</t>
  </si>
  <si>
    <t>g.</t>
  </si>
  <si>
    <t>h.</t>
  </si>
  <si>
    <t>Referral</t>
  </si>
  <si>
    <t>i</t>
  </si>
  <si>
    <t>Others (Pls. Specify)</t>
  </si>
  <si>
    <t>Economic assistance</t>
  </si>
  <si>
    <t>Livelihood Assistance</t>
  </si>
  <si>
    <t>Home Visit/Interview</t>
  </si>
  <si>
    <t>Sexually-abused</t>
  </si>
  <si>
    <t>Physically-abused / maltreated /battered</t>
  </si>
  <si>
    <t>Victims of illegal recruitment</t>
  </si>
  <si>
    <t>Victims of involuntary prostitution</t>
  </si>
  <si>
    <t>Victims of armed conflict</t>
  </si>
  <si>
    <t>Victims of trafficking</t>
  </si>
  <si>
    <t>Economic Abused/ Deprived</t>
  </si>
  <si>
    <t>Emotionally Abused</t>
  </si>
  <si>
    <t>Victim of Illegal Recruitment (Men Adult)</t>
  </si>
  <si>
    <t>Psychiatric evaluation</t>
  </si>
  <si>
    <t>Legal services</t>
  </si>
  <si>
    <t>i.</t>
  </si>
  <si>
    <t>j.</t>
  </si>
  <si>
    <t>Economic Assistance</t>
  </si>
  <si>
    <t>Non-Food</t>
  </si>
  <si>
    <t>Food and Non-Food</t>
  </si>
  <si>
    <t>d. PWD</t>
  </si>
  <si>
    <t>FOOD &amp; NON-FOOD</t>
  </si>
  <si>
    <t>EDUCATIONAL ASSISTANCE</t>
  </si>
  <si>
    <t>Toarget for Community Based Clients (CNSP, WEDC, etc.)= 60</t>
  </si>
  <si>
    <t>Target 18,000</t>
  </si>
  <si>
    <t>As of December 31, 2015</t>
  </si>
  <si>
    <t>DSWD 10</t>
  </si>
  <si>
    <t>As of December 31, 2014</t>
  </si>
  <si>
    <t>432 Families</t>
  </si>
  <si>
    <t>No. of completed community sub-projects</t>
  </si>
  <si>
    <t>No. of family beneficiaries from completed sub-projects</t>
  </si>
  <si>
    <t>d. Stakeholders</t>
  </si>
  <si>
    <t>e. NGAs</t>
  </si>
  <si>
    <t>f. Volunteers</t>
  </si>
  <si>
    <t>None</t>
  </si>
  <si>
    <t>Food Assistance</t>
  </si>
  <si>
    <t>Legal Service</t>
  </si>
  <si>
    <t>Financial Assistance</t>
  </si>
  <si>
    <t>economic</t>
  </si>
  <si>
    <t>emotionally battered</t>
  </si>
  <si>
    <t>abandoned</t>
  </si>
  <si>
    <t>Food Packs</t>
  </si>
  <si>
    <t>Food and Non-Food Assistance</t>
  </si>
  <si>
    <t>Livelihood</t>
  </si>
  <si>
    <t>Other Emergency Assistance</t>
  </si>
  <si>
    <t>Food packs</t>
  </si>
  <si>
    <t>As of December 31, 2013</t>
  </si>
  <si>
    <t>MFO 1: SERVICES RELATING TO FORMULATION, ADVOCACY OF SWD PLANS, POLICIES AND PROGRAMS</t>
  </si>
  <si>
    <t>National</t>
  </si>
  <si>
    <t>Regional</t>
  </si>
  <si>
    <t>No. of Plans enhanced/updated</t>
  </si>
  <si>
    <t>DSWD</t>
  </si>
  <si>
    <t>DSWD Plan of Action for Children</t>
  </si>
  <si>
    <t>DSWD Plan of Action for Youth</t>
  </si>
  <si>
    <t>Gender and Development Plan</t>
  </si>
  <si>
    <t>DSWD Plan of Action for PWDs</t>
  </si>
  <si>
    <t>DSWD Plan of Action for the Filipino Family</t>
  </si>
  <si>
    <t>DSWD Plan of Action for Older Persons</t>
  </si>
  <si>
    <t>Inter-agency</t>
  </si>
  <si>
    <t>Regional Plan of Action for the Filipino Family</t>
  </si>
  <si>
    <t>Regional Plan of Action for Older Persons</t>
  </si>
  <si>
    <t>No. of LGUs SWD sectoral plans integrated in:</t>
  </si>
  <si>
    <t>Comprehensive Development Plan (CDP)</t>
  </si>
  <si>
    <t>Children</t>
  </si>
  <si>
    <t>Youth</t>
  </si>
  <si>
    <t>Gender and Development</t>
  </si>
  <si>
    <t>Persons with Disabilities</t>
  </si>
  <si>
    <t>Family</t>
  </si>
  <si>
    <t>Older Persons</t>
  </si>
  <si>
    <t>Annual Investment Plan (AIP)</t>
  </si>
  <si>
    <t>No. of LGUs  complying to national and local laws / policies</t>
  </si>
  <si>
    <t>No. of  social technology developed (To be filled-up by STB &amp; FO)</t>
  </si>
  <si>
    <t>CO initiated</t>
  </si>
  <si>
    <t>FOs initiated</t>
  </si>
  <si>
    <t>No. of social technology initiated by FO</t>
  </si>
  <si>
    <t>pilot-tested/implemented</t>
  </si>
  <si>
    <t>evaluated</t>
  </si>
  <si>
    <t>completed</t>
  </si>
  <si>
    <t>adopted</t>
  </si>
  <si>
    <t>design</t>
  </si>
  <si>
    <t>implementation</t>
  </si>
  <si>
    <t>evaluation</t>
  </si>
  <si>
    <t>advocacy / marketing</t>
  </si>
  <si>
    <t>No. of guidelines developed</t>
  </si>
  <si>
    <t>7.5</t>
  </si>
  <si>
    <t>No. of  manual developed and/or finalized</t>
  </si>
  <si>
    <t>No. of intermediaries adopting SWD programs/services/</t>
  </si>
  <si>
    <t>strategy (To be filled-up by STB at CO level)</t>
  </si>
  <si>
    <t>8.1</t>
  </si>
  <si>
    <t>LGUs</t>
  </si>
  <si>
    <t>8.2</t>
  </si>
  <si>
    <t>NGOs</t>
  </si>
  <si>
    <t>POs</t>
  </si>
  <si>
    <t>No. of Social Protection Development Report (SPDR)</t>
  </si>
  <si>
    <t>No. of policy, guidelines,  position papers prepared</t>
  </si>
  <si>
    <t>Guidelines</t>
  </si>
  <si>
    <t>Legislatve Agenda</t>
  </si>
  <si>
    <t>Policy Reform</t>
  </si>
  <si>
    <t>Concept paper/program design completed</t>
  </si>
  <si>
    <t>No. of social technology initiated by STB</t>
  </si>
  <si>
    <t>No. of programs/projects/strategies enhanced as to:</t>
  </si>
  <si>
    <t>7.6</t>
  </si>
  <si>
    <t>Documentation completed</t>
  </si>
  <si>
    <t>MFO 2: STANDARDS SETTING, LICENSING AND ACCREDITATION</t>
  </si>
  <si>
    <t>No. of guidelines developed/enriched/implemented  1/ and 2/</t>
  </si>
  <si>
    <t>Developed   1/</t>
  </si>
  <si>
    <t>Enriched  1 ad 2/</t>
  </si>
  <si>
    <t>1.3</t>
  </si>
  <si>
    <t xml:space="preserve">Implemented  1 an 2 </t>
  </si>
  <si>
    <t>No. of SWDAs assessed and registered      1/ and 2/</t>
  </si>
  <si>
    <t>operating in one region</t>
  </si>
  <si>
    <t>operating in more than one region</t>
  </si>
  <si>
    <t>No. of SWDAs Registered</t>
  </si>
  <si>
    <t>operating in one region  2/</t>
  </si>
  <si>
    <t>operating in more than one region  1/</t>
  </si>
  <si>
    <t>3.3</t>
  </si>
  <si>
    <t xml:space="preserve">Percentage of licensed SWA over total </t>
  </si>
  <si>
    <t>number of applicants</t>
  </si>
  <si>
    <t>operating in  more than one region  1/</t>
  </si>
  <si>
    <t>No. of  SWAs assessed and accredited</t>
  </si>
  <si>
    <t>4.1.</t>
  </si>
  <si>
    <t>NGOs  1/</t>
  </si>
  <si>
    <t>No. of SWAs accredited</t>
  </si>
  <si>
    <t xml:space="preserve">a. </t>
  </si>
  <si>
    <t>No. of  centers assessed and accrredited 1 / and 2/</t>
  </si>
  <si>
    <t>No. of centers assessed</t>
  </si>
  <si>
    <t>DCC 1 and 2</t>
  </si>
  <si>
    <t>DSWD 1/ and/2</t>
  </si>
  <si>
    <t xml:space="preserve">LGUs   1/ </t>
  </si>
  <si>
    <t>SCC 1/ and 2/</t>
  </si>
  <si>
    <t>5..2</t>
  </si>
  <si>
    <t>No. of centers accredited 1 /and 2/</t>
  </si>
  <si>
    <t>DCW  2/</t>
  </si>
  <si>
    <t>DSWD 1/</t>
  </si>
  <si>
    <t xml:space="preserve">SCC 1/ </t>
  </si>
  <si>
    <t xml:space="preserve">Percentage of SWAs accredited over total </t>
  </si>
  <si>
    <t>number of SWAs assessed for accreditation</t>
  </si>
  <si>
    <t xml:space="preserve">Service Providers accredited  1/ </t>
  </si>
  <si>
    <t>ECCD Service Providers   2/</t>
  </si>
  <si>
    <t>Social Workers Handling Court Related Cases   1/</t>
  </si>
  <si>
    <t>Marriage Counselors   1/</t>
  </si>
  <si>
    <t>6.4</t>
  </si>
  <si>
    <t>SNP Volunteers</t>
  </si>
  <si>
    <t>No. of solicitation permits assessed/issued  2/</t>
  </si>
  <si>
    <t>No. of solicitation assessed</t>
  </si>
  <si>
    <t>No. of soliciation issued</t>
  </si>
  <si>
    <t>No. of  national fund drives authorized  1/</t>
  </si>
  <si>
    <t>9.</t>
  </si>
  <si>
    <t>No. of Duty Free requests endorsed to Department</t>
  </si>
  <si>
    <t>of Finance  1/and 2/</t>
  </si>
  <si>
    <t xml:space="preserve">9.1 </t>
  </si>
  <si>
    <t>Assessed</t>
  </si>
  <si>
    <t>9.2</t>
  </si>
  <si>
    <t>Endorsed 2/</t>
  </si>
  <si>
    <t>RSCC</t>
  </si>
  <si>
    <t>RRCY</t>
  </si>
  <si>
    <t>MFO 3: SUPPORT SERVICES AND TECHNICAL ASSISTANCE TO INTERMEDIARIES</t>
  </si>
  <si>
    <t>1.1.</t>
  </si>
  <si>
    <t>No. of modules developed</t>
  </si>
  <si>
    <t>1.2.</t>
  </si>
  <si>
    <t>No. of modules enhanced</t>
  </si>
  <si>
    <t>No. of modules utilized by intermediaries</t>
  </si>
  <si>
    <t xml:space="preserve">No. of trainings conducted </t>
  </si>
  <si>
    <t>No. of participants who completed the training coming from:</t>
  </si>
  <si>
    <t xml:space="preserve">b. </t>
  </si>
  <si>
    <t xml:space="preserve">Pos </t>
  </si>
  <si>
    <t>(Youth)</t>
  </si>
  <si>
    <t>volunteers</t>
  </si>
  <si>
    <t>NGAs</t>
  </si>
  <si>
    <t>No. of  intermediaries with training</t>
  </si>
  <si>
    <t>Pos</t>
  </si>
  <si>
    <t>No. of intermediaries provided with technical assistance along:</t>
  </si>
  <si>
    <t>SWD Situationer preparation</t>
  </si>
  <si>
    <t>-</t>
  </si>
  <si>
    <t>SWD Plan Preparation</t>
  </si>
  <si>
    <t xml:space="preserve">Case Management                                </t>
  </si>
  <si>
    <t xml:space="preserve">Center Management                               </t>
  </si>
  <si>
    <t>Disaster Management</t>
  </si>
  <si>
    <t>Social Technology</t>
  </si>
  <si>
    <t>Standards Compliance on Registration, Licensing &amp; Accreditation</t>
  </si>
  <si>
    <t>Resource Mobilization / ERGA</t>
  </si>
  <si>
    <t xml:space="preserve"> -</t>
  </si>
  <si>
    <t>I.</t>
  </si>
  <si>
    <t>Others, please specify  _________________</t>
  </si>
  <si>
    <t>6.1.</t>
  </si>
  <si>
    <t>MFO 4a: DIRECT SERVICES TO COMMUNITY BASED CLIENTS</t>
  </si>
  <si>
    <t>Total No. of Children served   (1+3+4+5)</t>
  </si>
  <si>
    <t>No. of CNSP served (a+b+c+d+e+f+g+h+i+j+k+l+m+n)</t>
  </si>
  <si>
    <t>Abandoned</t>
  </si>
  <si>
    <t>Neglected</t>
  </si>
  <si>
    <t>Voluntary Committed /</t>
  </si>
  <si>
    <t>Surrendered</t>
  </si>
  <si>
    <t>Sexually-exploited</t>
  </si>
  <si>
    <t>Victims of Cyber</t>
  </si>
  <si>
    <t>Pornography</t>
  </si>
  <si>
    <t>Physically-abused / maltreated /</t>
  </si>
  <si>
    <t>battered</t>
  </si>
  <si>
    <t>Children in Situations of</t>
  </si>
  <si>
    <t>Armed Conflict</t>
  </si>
  <si>
    <t xml:space="preserve">  3  to below      5</t>
  </si>
  <si>
    <t>Victims of Child Labor</t>
  </si>
  <si>
    <t>Victims of Child Trafficking</t>
  </si>
  <si>
    <t>Street Children</t>
  </si>
  <si>
    <t>k.</t>
  </si>
  <si>
    <t>Victims of Illegal recruitment</t>
  </si>
  <si>
    <t>l.</t>
  </si>
  <si>
    <t>Children with HIV / AIDS</t>
  </si>
  <si>
    <t>m.</t>
  </si>
  <si>
    <t xml:space="preserve">Children with Disabilities </t>
  </si>
  <si>
    <t>n.</t>
  </si>
  <si>
    <t>Children in Conflict with the</t>
  </si>
  <si>
    <t>Law (CICL)</t>
  </si>
  <si>
    <t>1)</t>
  </si>
  <si>
    <t>No. of CICL served</t>
  </si>
  <si>
    <t>10  to below    15</t>
  </si>
  <si>
    <t>15  to below    18</t>
  </si>
  <si>
    <t>18  years old and above</t>
  </si>
  <si>
    <t>2)</t>
  </si>
  <si>
    <t>No. of CICL in:</t>
  </si>
  <si>
    <t>- Released on recognizance</t>
  </si>
  <si>
    <t>- Released on bail</t>
  </si>
  <si>
    <t>- Custody supervision</t>
  </si>
  <si>
    <t>- Mediation / Diversion</t>
  </si>
  <si>
    <t>- Others (Pls. Specify)</t>
  </si>
  <si>
    <t>intervention</t>
  </si>
  <si>
    <t>________________</t>
  </si>
  <si>
    <t>3)</t>
  </si>
  <si>
    <t>Types of services provided to</t>
  </si>
  <si>
    <t>CICL</t>
  </si>
  <si>
    <t>Financial assistance</t>
  </si>
  <si>
    <t>Legal</t>
  </si>
  <si>
    <t>No. of CNSP provided with the</t>
  </si>
  <si>
    <t>following services: (a+b+c+d+e+f)</t>
  </si>
  <si>
    <t>Food assistance</t>
  </si>
  <si>
    <t>Medical assistance</t>
  </si>
  <si>
    <t>Travel Clearance</t>
  </si>
  <si>
    <t>No. of children  placed thru</t>
  </si>
  <si>
    <t>Alternative Parental Care: (a+b+c)</t>
  </si>
  <si>
    <t>Adoption</t>
  </si>
  <si>
    <t>Local</t>
  </si>
  <si>
    <t>Inter-Country</t>
  </si>
  <si>
    <t>Foster Care</t>
  </si>
  <si>
    <t>Legal Guardianship</t>
  </si>
  <si>
    <t>Other children served (Please</t>
  </si>
  <si>
    <t>specify)</t>
  </si>
  <si>
    <t>__________________</t>
  </si>
  <si>
    <t xml:space="preserve">Other Services provided </t>
  </si>
  <si>
    <t>(Please specify)</t>
  </si>
  <si>
    <t>Referral for Legal</t>
  </si>
  <si>
    <t>No. of women served (a+b+c+d+e+f+g)</t>
  </si>
  <si>
    <t>Economic abused</t>
  </si>
  <si>
    <t>emotionally depressed</t>
  </si>
  <si>
    <t>No. of women provided with: (a+b+c+d+e+f+g)</t>
  </si>
  <si>
    <t>______________________</t>
  </si>
  <si>
    <t>No. of families served (1+2+3+4+5)</t>
  </si>
  <si>
    <t>No, of foster families served</t>
  </si>
  <si>
    <t>Applicants</t>
  </si>
  <si>
    <t>Licensed</t>
  </si>
  <si>
    <t>a)</t>
  </si>
  <si>
    <t>b)</t>
  </si>
  <si>
    <t>No. of adoptive families served</t>
  </si>
  <si>
    <t>Approved</t>
  </si>
  <si>
    <t>Matched</t>
  </si>
  <si>
    <t>Unduplicated no. of families</t>
  </si>
  <si>
    <t>who were victims of disaster</t>
  </si>
  <si>
    <t>(c/o DROMIC)</t>
  </si>
  <si>
    <t>3.1.</t>
  </si>
  <si>
    <t>No. of families provided with:</t>
  </si>
  <si>
    <t>financial assistance</t>
  </si>
  <si>
    <t>ESA</t>
  </si>
  <si>
    <t>relief goods</t>
  </si>
  <si>
    <t>counseling</t>
  </si>
  <si>
    <t>food for work</t>
  </si>
  <si>
    <t>cash for work</t>
  </si>
  <si>
    <t>3.2.</t>
  </si>
  <si>
    <t>No. of families rehabilitated</t>
  </si>
  <si>
    <t>Unduplicated no. of IDF served</t>
  </si>
  <si>
    <t>core shelter support/ESA</t>
  </si>
  <si>
    <t>relief services</t>
  </si>
  <si>
    <t xml:space="preserve">Other services </t>
  </si>
  <si>
    <t>Cash  for work</t>
  </si>
  <si>
    <t>4.2.</t>
  </si>
  <si>
    <t>No. of Unduplicated Solo</t>
  </si>
  <si>
    <t>Parent served</t>
  </si>
  <si>
    <t>Type of services provided</t>
  </si>
  <si>
    <t>to Solo Parent.  Pls. Specify</t>
  </si>
  <si>
    <t>Counselling</t>
  </si>
  <si>
    <t>___________________</t>
  </si>
  <si>
    <t xml:space="preserve">Unduplicated no. of OFWs </t>
  </si>
  <si>
    <t>served abroad</t>
  </si>
  <si>
    <t>No. of services provided: (a+b+c+d+e)</t>
  </si>
  <si>
    <t>CISD</t>
  </si>
  <si>
    <t>AICS financial assistance</t>
  </si>
  <si>
    <t>served locally</t>
  </si>
  <si>
    <t>2.1.</t>
  </si>
  <si>
    <t>No. of other clients served (a+b+c+d+e+f)</t>
  </si>
  <si>
    <t>(Please specify the programs /</t>
  </si>
  <si>
    <t>services provided)</t>
  </si>
  <si>
    <t xml:space="preserve">FHONA </t>
  </si>
  <si>
    <t>Acted Referrals (DSSD)</t>
  </si>
  <si>
    <t>CNSP</t>
  </si>
  <si>
    <t>Acted referrals (DSSD)</t>
  </si>
  <si>
    <t>WEDC</t>
  </si>
  <si>
    <t>PWDs</t>
  </si>
  <si>
    <t>Senior Citizens</t>
  </si>
  <si>
    <t>Clinical Assistance</t>
  </si>
  <si>
    <t>Unduplicated no. of clients</t>
  </si>
  <si>
    <t>served (a+b+c+d+e+f+g)</t>
  </si>
  <si>
    <t>FHONA</t>
  </si>
  <si>
    <t>0 to below 14</t>
  </si>
  <si>
    <t>14 to below 18</t>
  </si>
  <si>
    <t>18 to below 30</t>
  </si>
  <si>
    <t>30 to below 60</t>
  </si>
  <si>
    <t>60 and above</t>
  </si>
  <si>
    <t xml:space="preserve">  0 to below 15</t>
  </si>
  <si>
    <t>15 to below 18</t>
  </si>
  <si>
    <t>60 to below 71</t>
  </si>
  <si>
    <t>71 to below 80</t>
  </si>
  <si>
    <t>80 and above</t>
  </si>
  <si>
    <t>No. of services provided to: (a+b+c+d+e+f+g)</t>
  </si>
  <si>
    <t>Other emergency assistance</t>
  </si>
  <si>
    <t>Transportation assistance</t>
  </si>
  <si>
    <t>Balik Probinsya</t>
  </si>
  <si>
    <t>Burial assistance</t>
  </si>
  <si>
    <t>Burial</t>
  </si>
  <si>
    <t>Financial service</t>
  </si>
  <si>
    <t>other emergency</t>
  </si>
  <si>
    <t>Legal service</t>
  </si>
  <si>
    <t>Educational assist</t>
  </si>
  <si>
    <t>Shelter assistance</t>
  </si>
  <si>
    <t>Other emegency assistance</t>
  </si>
  <si>
    <t>No. of SEA-Ks organized  (a+b)</t>
  </si>
  <si>
    <t>Level I</t>
  </si>
  <si>
    <t>Level II</t>
  </si>
  <si>
    <t>No. of families provided with</t>
  </si>
  <si>
    <t>SEA-Ks  (a+b)</t>
  </si>
  <si>
    <t>No. of SEA-K Level II accessed</t>
  </si>
  <si>
    <t>to formal funding institutions</t>
  </si>
  <si>
    <t>A.</t>
  </si>
  <si>
    <t>CHILDREN</t>
  </si>
  <si>
    <t>( 0  &lt; 18 yrs. Old )</t>
  </si>
  <si>
    <t>Children in Need of</t>
  </si>
  <si>
    <t>Special Protection</t>
  </si>
  <si>
    <t xml:space="preserve">(CNSP) </t>
  </si>
  <si>
    <t>B.</t>
  </si>
  <si>
    <t>WOMEN</t>
  </si>
  <si>
    <t>C.</t>
  </si>
  <si>
    <t>FAMILY</t>
  </si>
  <si>
    <t>Foster Families</t>
  </si>
  <si>
    <t>Adoptive Families</t>
  </si>
  <si>
    <t>Victims of Disaster</t>
  </si>
  <si>
    <t xml:space="preserve">4. </t>
  </si>
  <si>
    <t>Internally Displaced</t>
  </si>
  <si>
    <t>Families (IDF)</t>
  </si>
  <si>
    <t>Solo Parent</t>
  </si>
  <si>
    <t>D.</t>
  </si>
  <si>
    <t>OVERSEAS FILIPINO</t>
  </si>
  <si>
    <t>WORKERS (OFWs)</t>
  </si>
  <si>
    <t>E.</t>
  </si>
  <si>
    <t>OTHERS CLIENTS</t>
  </si>
  <si>
    <t>CRISIS INTERVENTION</t>
  </si>
  <si>
    <t>UNIT (CIU)</t>
  </si>
  <si>
    <t>SELF-EMPLOYMENT</t>
  </si>
  <si>
    <t>ASSISTANCE-</t>
  </si>
  <si>
    <t>KAUNLARAN (SEA-K)</t>
  </si>
  <si>
    <t>PROGRAM</t>
  </si>
  <si>
    <t>Foreign Assisted Projects</t>
  </si>
  <si>
    <t>KALAHI- CIDSS</t>
  </si>
  <si>
    <t>No. of areas covered</t>
  </si>
  <si>
    <t>Provinces</t>
  </si>
  <si>
    <t>Municipalities</t>
  </si>
  <si>
    <t>Barangays</t>
  </si>
  <si>
    <t xml:space="preserve">No. of community development projects implemented </t>
  </si>
  <si>
    <t>1.2.1</t>
  </si>
  <si>
    <t>School Buildings</t>
  </si>
  <si>
    <t>1.2.2</t>
  </si>
  <si>
    <t>Health Centers</t>
  </si>
  <si>
    <t>1.2.3</t>
  </si>
  <si>
    <t>Water System</t>
  </si>
  <si>
    <t>1.2.4</t>
  </si>
  <si>
    <t>Farm to Market Road</t>
  </si>
  <si>
    <t>1.2.5</t>
  </si>
  <si>
    <t>Bridge</t>
  </si>
  <si>
    <t>1.2.6</t>
  </si>
  <si>
    <t>Common Service</t>
  </si>
  <si>
    <t>1.2.7</t>
  </si>
  <si>
    <t>Day Care</t>
  </si>
  <si>
    <t>1.2.8</t>
  </si>
  <si>
    <t>Drainage</t>
  </si>
  <si>
    <t>1.2.9</t>
  </si>
  <si>
    <t>Electrification</t>
  </si>
  <si>
    <t>1.2.10</t>
  </si>
  <si>
    <t>Irrigation</t>
  </si>
  <si>
    <t>1.2.11</t>
  </si>
  <si>
    <t>Multi-Purpose</t>
  </si>
  <si>
    <t>1.2.12</t>
  </si>
  <si>
    <t>Post Harvest</t>
  </si>
  <si>
    <t>1.2.13</t>
  </si>
  <si>
    <t>Others  (Please specify)</t>
  </si>
  <si>
    <t>Corn sheller w/ warehouse</t>
  </si>
  <si>
    <t>Foot trail concreting</t>
  </si>
  <si>
    <t>________________________________</t>
  </si>
  <si>
    <t>1.4</t>
  </si>
  <si>
    <t>No. of Barangays instituting the KALAHI-CIDSS approach</t>
  </si>
  <si>
    <t>1.5</t>
  </si>
  <si>
    <t>No. of brgys. that fully implemented the KALAHI-CIDSS program</t>
  </si>
  <si>
    <t>1.6</t>
  </si>
  <si>
    <t>No. of LGUs adopting KALAHI-CIDSS strategy</t>
  </si>
  <si>
    <t>Poder y Prosperidad dela Communidad</t>
  </si>
  <si>
    <t xml:space="preserve">   (Funded by Agencia Espanola)</t>
  </si>
  <si>
    <t>2.1.1</t>
  </si>
  <si>
    <t xml:space="preserve">     Regions III,V and CARAGA</t>
  </si>
  <si>
    <t>2.1.2</t>
  </si>
  <si>
    <t>2.2.1</t>
  </si>
  <si>
    <t>2.2.2</t>
  </si>
  <si>
    <t>2.2.3</t>
  </si>
  <si>
    <t>2.2.4</t>
  </si>
  <si>
    <t>2.2.5</t>
  </si>
  <si>
    <t>Others (pls. Specify)</t>
  </si>
  <si>
    <t>UN World Food Programme-Assisted Project</t>
  </si>
  <si>
    <t>No. of families served</t>
  </si>
  <si>
    <t xml:space="preserve">Emergency Operations Philippines-Assistance </t>
  </si>
  <si>
    <t>No. of LGUs benefitted</t>
  </si>
  <si>
    <t xml:space="preserve"> to Armed Conflict Affected Mindanao in</t>
  </si>
  <si>
    <t>3.3.</t>
  </si>
  <si>
    <t>No. of children served</t>
  </si>
  <si>
    <t>ARMM, Region X, and Region XII</t>
  </si>
  <si>
    <t>3.3.1</t>
  </si>
  <si>
    <t>Day Care Center</t>
  </si>
  <si>
    <t>3.3.2</t>
  </si>
  <si>
    <t>Elementary School</t>
  </si>
  <si>
    <t>3.3.3</t>
  </si>
  <si>
    <t>Primary School</t>
  </si>
  <si>
    <t>Access to Justice for the Poor Program</t>
  </si>
  <si>
    <t>No. of trainings / workshops conducted</t>
  </si>
  <si>
    <t xml:space="preserve"> (Regions IV-B, V, VI, X, and XII)</t>
  </si>
  <si>
    <t>No. of participants trained</t>
  </si>
  <si>
    <t>4.2.1</t>
  </si>
  <si>
    <t>Volunteers</t>
  </si>
  <si>
    <t>4.2.2</t>
  </si>
  <si>
    <t>Day Care Workers</t>
  </si>
  <si>
    <t>4.2.3</t>
  </si>
  <si>
    <t>Police Officers</t>
  </si>
  <si>
    <t>4.2.4</t>
  </si>
  <si>
    <t>Women</t>
  </si>
  <si>
    <t>UNFPA  - Strengthening Government Mechanisms</t>
  </si>
  <si>
    <t>No. of training/workshop conducted</t>
  </si>
  <si>
    <t xml:space="preserve"> to Mainstream Gender in the Reproductive Health</t>
  </si>
  <si>
    <t>No. of implementers trained</t>
  </si>
  <si>
    <t>and Anti-VAWC Programs</t>
  </si>
  <si>
    <t>5.3</t>
  </si>
  <si>
    <t>No. of reported cases of VAWC</t>
  </si>
  <si>
    <t xml:space="preserve"> ( Regions III,V,VII,XII CAR  and ARMM)</t>
  </si>
  <si>
    <t>5.4</t>
  </si>
  <si>
    <t>Types of services provided.  (Please specify)</t>
  </si>
  <si>
    <t>UNODC United Nations Office for Drug and  Crimes</t>
  </si>
  <si>
    <t>No. of victims/witnesses served</t>
  </si>
  <si>
    <t xml:space="preserve">Support for Victims/Witness of Trafficking in Human </t>
  </si>
  <si>
    <t xml:space="preserve">Service provided to victims-survivors: </t>
  </si>
  <si>
    <t>Beings in the Philippines</t>
  </si>
  <si>
    <t>6.2.1</t>
  </si>
  <si>
    <t>Residential Care Service</t>
  </si>
  <si>
    <t>(Regions III, VIII, and IX)</t>
  </si>
  <si>
    <t>6.2.2</t>
  </si>
  <si>
    <t>Community-based Service</t>
  </si>
  <si>
    <t>New  Zealand  Aid-Assisted Project</t>
  </si>
  <si>
    <t xml:space="preserve"> Expansion of Project Hope for Badjaus</t>
  </si>
  <si>
    <t>No. of CORE Shelter constructed</t>
  </si>
  <si>
    <t>Families in Zamboanga City</t>
  </si>
  <si>
    <t xml:space="preserve">Families provided with: </t>
  </si>
  <si>
    <t>7.3.1</t>
  </si>
  <si>
    <t>Skills training</t>
  </si>
  <si>
    <t>7.3.2</t>
  </si>
  <si>
    <t>7.3.3</t>
  </si>
  <si>
    <t>Liberating the Indigenous People from Indignity (LIPI)</t>
  </si>
  <si>
    <t>UNDP-Assisted Project</t>
  </si>
  <si>
    <t>No. of families/children affected by HIV / AIDS</t>
  </si>
  <si>
    <t xml:space="preserve"> Care Support Services for Persons</t>
  </si>
  <si>
    <t>No. of Persons with HIV / AIDs served</t>
  </si>
  <si>
    <t>with HIV/AIDS (PHA) with the Family and</t>
  </si>
  <si>
    <t>8.2.1</t>
  </si>
  <si>
    <t>Livelihood / Educational / Burial Assistance</t>
  </si>
  <si>
    <t>Children (Regions III and NCR)</t>
  </si>
  <si>
    <t>8.2.2</t>
  </si>
  <si>
    <t>Alternative family care</t>
  </si>
  <si>
    <t>8.2.4</t>
  </si>
  <si>
    <t>Values on Home-Based Care</t>
  </si>
  <si>
    <t>Ahon Pamilyang Pilipino</t>
  </si>
  <si>
    <t>9.1</t>
  </si>
  <si>
    <t>No. of 6 -14 years old children in school</t>
  </si>
  <si>
    <t>9.3</t>
  </si>
  <si>
    <t>No. of children attending school</t>
  </si>
  <si>
    <t>9.4</t>
  </si>
  <si>
    <t>No. of children immunized</t>
  </si>
  <si>
    <t>9.5</t>
  </si>
  <si>
    <t>No. of pregnant women availed of pre-natal services</t>
  </si>
  <si>
    <t>9.6</t>
  </si>
  <si>
    <t>No. of non-pregnant women attending:</t>
  </si>
  <si>
    <t>9.6.1</t>
  </si>
  <si>
    <t>Parent Effectiveness Sessions</t>
  </si>
  <si>
    <t>9.6.2</t>
  </si>
  <si>
    <t>Planning Sessions</t>
  </si>
  <si>
    <t>9.6.3</t>
  </si>
  <si>
    <t>Nutrition and others</t>
  </si>
  <si>
    <t>Locally Funded Projects</t>
  </si>
  <si>
    <t>Food for School Program (Day Care Center</t>
  </si>
  <si>
    <t>No. of children beneficiaries provided with 1 kilo of rice</t>
  </si>
  <si>
    <t>for Children)</t>
  </si>
  <si>
    <t xml:space="preserve">Tindahan Natin </t>
  </si>
  <si>
    <t>No. of  Tindahan Natin Outlets established</t>
  </si>
  <si>
    <t>No. of  families served by Tindahan Natin Outlets</t>
  </si>
  <si>
    <t xml:space="preserve">SEA-K Program Level II </t>
  </si>
  <si>
    <t>No. of SEA-K Funded Projects</t>
  </si>
  <si>
    <t>No. of beneficiaries  (Families)</t>
  </si>
  <si>
    <t>Capital Assistance Provided</t>
  </si>
  <si>
    <t>Core Shelter Assistance Project</t>
  </si>
  <si>
    <t xml:space="preserve">No. of families served  </t>
  </si>
  <si>
    <t>No. of core shelter units constructed</t>
  </si>
  <si>
    <t>No. of research proposal endorsed to Central Office</t>
  </si>
  <si>
    <t>No. of solicication permit applications assessed</t>
  </si>
  <si>
    <t>As of December 31, 2016</t>
  </si>
  <si>
    <t>Displaced Childred</t>
  </si>
  <si>
    <t>Custody Supervision</t>
  </si>
  <si>
    <t>Accused of RA 9165 (Illegal Drug)</t>
  </si>
  <si>
    <t>Manifestation Report to Court</t>
  </si>
  <si>
    <t>f. Home Study Report for Court</t>
  </si>
  <si>
    <t>Prepared by:</t>
  </si>
  <si>
    <t>EVITA T. JUNGAO</t>
  </si>
  <si>
    <t>Statistician I</t>
  </si>
  <si>
    <t>Reviewed by:</t>
  </si>
  <si>
    <t>LINDA A. CANGUIT</t>
  </si>
  <si>
    <t>Planning Officer IV</t>
  </si>
  <si>
    <t>Approved by:</t>
  </si>
  <si>
    <t>ZOSIMO G. BUTIL</t>
  </si>
  <si>
    <t>SWO V/PPD Chief</t>
  </si>
  <si>
    <t>As of December 31, 2017</t>
  </si>
  <si>
    <t>Variance as of Dec 31, 2017</t>
  </si>
  <si>
    <t>No. of completed Social Technology replicated to LGUs</t>
  </si>
  <si>
    <t>Other Services provided (Acted Referrals)</t>
  </si>
  <si>
    <t>Family Food Packs</t>
  </si>
  <si>
    <t>d. Counseling</t>
  </si>
  <si>
    <t>e. Referral</t>
  </si>
  <si>
    <t>f. Home Visit</t>
  </si>
  <si>
    <t>g.  Home Study Report</t>
  </si>
  <si>
    <t>g. Centenarian</t>
  </si>
  <si>
    <t>g. Referral</t>
  </si>
  <si>
    <t>h.  Home Visit</t>
  </si>
  <si>
    <t>g.  Skills Training Program for Drug Dependents/Users</t>
  </si>
  <si>
    <t>f. Financial Assistance</t>
  </si>
  <si>
    <t>f. Food and Non-food assistance</t>
  </si>
  <si>
    <t>g. Financial Assistance</t>
  </si>
  <si>
    <t>h. Referrals</t>
  </si>
  <si>
    <t>f. Others (PL-HIV)</t>
  </si>
  <si>
    <t>141,935 (7th cycle)</t>
  </si>
  <si>
    <t>*No more AUSAID/DFAT projects for 2017</t>
  </si>
  <si>
    <t>No. of completed community sub-projects (PAMANA 2014-2016)</t>
  </si>
  <si>
    <t xml:space="preserve">86,725
</t>
  </si>
  <si>
    <t>No. of Household beneficiaries from completed sub-projects (PAMANA 2015)</t>
  </si>
  <si>
    <t>ORGANIZATIONAL OUTCOME 1: WELLBEING OF POOR FAMILIES IMPROVED</t>
  </si>
  <si>
    <t>Promotive Social Welfare Program</t>
  </si>
  <si>
    <t>Outcome Indicators</t>
  </si>
  <si>
    <t>Percentage of Pantawid households with improved wellbeing:</t>
  </si>
  <si>
    <t>a. Survival to Subsistence</t>
  </si>
  <si>
    <t>b. Subsistence to Self-Sufficiency</t>
  </si>
  <si>
    <t>c. Survival to Self-Sufficiency</t>
  </si>
  <si>
    <t>Percentage compliance of Pantawid Pamilya households on school enrolment of children</t>
  </si>
  <si>
    <t>Percentage of Pantawid Pamilya children who returned to school</t>
  </si>
  <si>
    <t>Percentage compliance of Pantawid Pamilya households on availment of health services</t>
  </si>
  <si>
    <t>Percentage of Pantawid Pamilya households that availed key health services</t>
  </si>
  <si>
    <t>Percentage of SLP households earning from microenterprises</t>
  </si>
  <si>
    <t>Percentage of SLP households gainfully employed</t>
  </si>
  <si>
    <t>Commmunity participation rate in KC-NCDDP areas sustained (Given participation average rate: at least 80%)</t>
  </si>
  <si>
    <t>Output Indicators</t>
  </si>
  <si>
    <t>Number of Pantawid households provided with conditional cash grants:</t>
  </si>
  <si>
    <t>a. Regular CCT</t>
  </si>
  <si>
    <t>b. Modified CCT</t>
  </si>
  <si>
    <t>Percentage of Pantawid Pamilya-related grievances resolved within established time protocol</t>
  </si>
  <si>
    <t>Number of SLP households assisted through the Microenterprise Development Track</t>
  </si>
  <si>
    <t>Number of SLP households assisted through Employment Facilitation Track</t>
  </si>
  <si>
    <t>Number of communities implementing KC-NCDDP:</t>
  </si>
  <si>
    <t>a. Region</t>
  </si>
  <si>
    <t>b. Province</t>
  </si>
  <si>
    <t>c. Municipality</t>
  </si>
  <si>
    <t>d. Barangay</t>
  </si>
  <si>
    <t>Number of KC-NCDDP sub-projects completed</t>
  </si>
  <si>
    <t>Number of households that benefitted from completed KC-NCDDP sub-projects</t>
  </si>
  <si>
    <t>Percentage of Pantawid Pamilya community members employed in KC-NCDDP sub-projects</t>
  </si>
  <si>
    <t>ORGANIZATIONAL OUTCOME 2: RIGHTS OF THE POOR AND THE VULNERABLE SECTORS PROMOTED AND PROTECTED</t>
  </si>
  <si>
    <t>Protective Social Welfare Program</t>
  </si>
  <si>
    <t>Residential and Non-Residential Care Sub-Program</t>
  </si>
  <si>
    <t>Outcome Indicator</t>
  </si>
  <si>
    <t>Percentage of clients in residential and non-residential care facilities rehabilitated:</t>
  </si>
  <si>
    <t>a. Residential Care Facilities</t>
  </si>
  <si>
    <t>a.1 RSCC</t>
  </si>
  <si>
    <t>a.2 RRCY</t>
  </si>
  <si>
    <t>a.3 Home for Girls</t>
  </si>
  <si>
    <t>a.4 Haven for Women</t>
  </si>
  <si>
    <t>Number of clients served in residential care facilities</t>
  </si>
  <si>
    <t>ALOS of clients in residential facilities</t>
  </si>
  <si>
    <t>Percentage of facilities with standard client-staff ratio</t>
  </si>
  <si>
    <t xml:space="preserve">   a.1 RSCC</t>
  </si>
  <si>
    <t xml:space="preserve">   a.2 RRCY</t>
  </si>
  <si>
    <t xml:space="preserve">   a.3 Home for Girls</t>
  </si>
  <si>
    <t xml:space="preserve">   a.4 Haven for Women</t>
  </si>
  <si>
    <t>b. Client-Houseparent Ratio</t>
  </si>
  <si>
    <t xml:space="preserve">   b.1 RSCC</t>
  </si>
  <si>
    <t xml:space="preserve">   b.2 RRCY</t>
  </si>
  <si>
    <t xml:space="preserve">   b.3 Home for Girls</t>
  </si>
  <si>
    <t xml:space="preserve">   b.4 Haven for Women</t>
  </si>
  <si>
    <t xml:space="preserve">Percentage of facilities compliant with the National Building Code </t>
  </si>
  <si>
    <t>a.     RSCC</t>
  </si>
  <si>
    <t>b.     RRCY</t>
  </si>
  <si>
    <t>c.     Home for Girls</t>
  </si>
  <si>
    <t>d.     Haven for Women</t>
  </si>
  <si>
    <t>a.     Client-Social Worker Ratio</t>
  </si>
  <si>
    <t>Supplementary Feeding Sub-Program</t>
  </si>
  <si>
    <t>Percentage of malnourished children in CDCs and SNPs with improved nutritional status:</t>
  </si>
  <si>
    <t>a. Severely underweight to Underweight</t>
  </si>
  <si>
    <t>b. Underweight to Normal</t>
  </si>
  <si>
    <t>c. Overweight to Normal</t>
  </si>
  <si>
    <t>Percentage of children in CDCs and SNPs with sustained normal nutritional status</t>
  </si>
  <si>
    <t>Output Indicator</t>
  </si>
  <si>
    <t>Number of children in CDCs and SNPs provided with supplementary feeding</t>
  </si>
  <si>
    <t>Number of children served through BangUn Program</t>
  </si>
  <si>
    <t>Social Welfare for Senior Citizens Sub-Program</t>
  </si>
  <si>
    <t>Percentage of beneficiaries using social pension to augment daily living subsistence and medical needs</t>
  </si>
  <si>
    <t>Number of senior citizens who received social pension within the quarter</t>
  </si>
  <si>
    <t>Number of senior citizens with Social Pension</t>
  </si>
  <si>
    <t>Number of centenarians provided with cash gift</t>
  </si>
  <si>
    <t>Protective Programs to Individuals and Families in Especially Difficult Circumstances Sub-Program</t>
  </si>
  <si>
    <t>Percentage of clients who rated protective services provided as satisfactory or better</t>
  </si>
  <si>
    <t>Number of beneficiaries served through AICS:</t>
  </si>
  <si>
    <t>b. Burial Assistance</t>
  </si>
  <si>
    <t>c. Educational Assistance</t>
  </si>
  <si>
    <t>d.  Transportation Assistance</t>
  </si>
  <si>
    <t>e.  Food Assistance</t>
  </si>
  <si>
    <t>e.  Non-Food Assistance</t>
  </si>
  <si>
    <t>Number of beneficiaries served through ACN</t>
  </si>
  <si>
    <t>a.   Adults</t>
  </si>
  <si>
    <t>b.  Children</t>
  </si>
  <si>
    <t>c.  Youth</t>
  </si>
  <si>
    <t>d.  PWDs</t>
  </si>
  <si>
    <t>e.  Senior Citizens</t>
  </si>
  <si>
    <t>Number of clients served through community-based services</t>
  </si>
  <si>
    <t>a.   Women</t>
  </si>
  <si>
    <t>Number of clients served through the Comprehensive Program for Street Children, Street Families and Badjaus</t>
  </si>
  <si>
    <t>a.     Children</t>
  </si>
  <si>
    <t>a.1 Street children</t>
  </si>
  <si>
    <t>a.2 Badjau children</t>
  </si>
  <si>
    <t>b.    Families</t>
  </si>
  <si>
    <t>b.1 Street families</t>
  </si>
  <si>
    <t>b.2 Badjau families</t>
  </si>
  <si>
    <t>Number of children served through Alternative Family Care Program</t>
  </si>
  <si>
    <t>a. Children Placed Out for Domestic Adoption</t>
  </si>
  <si>
    <t>b. Children Placed Out for Foster Care</t>
  </si>
  <si>
    <t>c. Children Endorsed for Inter-country Adoption</t>
  </si>
  <si>
    <t>Number of minors traveling abroad issued with travel clearance</t>
  </si>
  <si>
    <t>Social Welfare for Distressed Overseas Filipinos and Trafficked Persons Sub-Program</t>
  </si>
  <si>
    <t>Percentage of assisted individuals who are reintegrated to their families and communities</t>
  </si>
  <si>
    <t>a.     Trafficked Persons</t>
  </si>
  <si>
    <t>b. Distressed Overseas and Undocumented Filipinos</t>
  </si>
  <si>
    <t>Number of trafficked persons provided with social welfare services</t>
  </si>
  <si>
    <t>a. Adults</t>
  </si>
  <si>
    <t>Number of distressed and undocumented overseas Filipinos provided with social welfare services:</t>
  </si>
  <si>
    <t>ORGANIZATIONAL OUTCOME 3: IMMEDIATE RELIEF AND EARLY RECOVERY OF DISASTER VICTIMS/SURVIVORS ENSURED</t>
  </si>
  <si>
    <t>Disaster Response and Management Program</t>
  </si>
  <si>
    <t>Percentage of disaster-affected households assisted to early recovery stage</t>
  </si>
  <si>
    <t>Number of DSWD QRTs trained for deployment on disaster response</t>
  </si>
  <si>
    <t>Number of LGUs with prepositioned relief goods</t>
  </si>
  <si>
    <t>Number of poor households that received cash-for-work for CCAM</t>
  </si>
  <si>
    <t>Number of LGUs provided with augmention on disaster response services</t>
  </si>
  <si>
    <t>Number of internally-displaced households provided with disaster response services</t>
  </si>
  <si>
    <t>Number of households with damaged houses provided with early recovery services:</t>
  </si>
  <si>
    <t>a. ESA</t>
  </si>
  <si>
    <t>b. CFW</t>
  </si>
  <si>
    <t>c. FFW</t>
  </si>
  <si>
    <t>ORGANIZATIONAL OUTCOME 4: CONTINUING COMPLIANCE OF SOCIAL WELFARE AND DEVELOPMENT AGENCIES TO STANDARDS IN THE DELIVERY OF SOCIAL WELFARE SERVICES ENSURED</t>
  </si>
  <si>
    <t>Social Welfare and Development Agencies Regulatory Program</t>
  </si>
  <si>
    <t>Percentage of SWAs, SWDAs and service providers with sustained compliance to social welfare and development standards</t>
  </si>
  <si>
    <t>a.  Registered and Licensed SWAs</t>
  </si>
  <si>
    <t>b.  Accredited SWDAs</t>
  </si>
  <si>
    <t>b.1 Level 1 Accreditation</t>
  </si>
  <si>
    <t>b.2 Level 2 Accreditation</t>
  </si>
  <si>
    <t>b.3 Level 3 Accreditation</t>
  </si>
  <si>
    <t>c. Accredited Service Providers</t>
  </si>
  <si>
    <t>Number of SWAs and SWDAs registered, licensed and accredited</t>
  </si>
  <si>
    <t>a. Registered and Licensed SWAs</t>
  </si>
  <si>
    <t>b. Registered Auxiliary SWDAs</t>
  </si>
  <si>
    <t>c. Accredited SWAs</t>
  </si>
  <si>
    <t>c.1 Level 1 Accreditation</t>
  </si>
  <si>
    <t>1.1 DSWD-Operated Residential Facilities</t>
  </si>
  <si>
    <t>1.2 LGU-Managed Facilities</t>
  </si>
  <si>
    <t>1.3 Private SWAs</t>
  </si>
  <si>
    <t>c.2 Level 2 Accreditation</t>
  </si>
  <si>
    <t>2.1 DSWD-Operated Residential Facilities</t>
  </si>
  <si>
    <t>2.2 LGU-Managed Facilities</t>
  </si>
  <si>
    <t>2.3 Private SWAs</t>
  </si>
  <si>
    <t>c.3 Level 3 Accreditation</t>
  </si>
  <si>
    <t>3.1 DSWD-Operated Residential Facilities</t>
  </si>
  <si>
    <t>3.2 LGU-Managed Facilities</t>
  </si>
  <si>
    <t>3.3 Private SWAs</t>
  </si>
  <si>
    <t>Number of CSOs accredited</t>
  </si>
  <si>
    <t>a.   Implementing Partner CSOs</t>
  </si>
  <si>
    <t>b.  Beneficiary Partner CSOs</t>
  </si>
  <si>
    <t>Number of service providers accredited</t>
  </si>
  <si>
    <t>a.     SWMCCs</t>
  </si>
  <si>
    <t>b.     PMCs</t>
  </si>
  <si>
    <t>c. DCWs</t>
  </si>
  <si>
    <t>Percentage of SWDAs with RLA certificates issued within 30 working days upon receipt of compliant application</t>
  </si>
  <si>
    <t>Percentage of detected violations/complaints acted upon within 7 working days</t>
  </si>
  <si>
    <t>ORGANIZATIONAL OUTCOME 5: DELIVERY OF SOCIAL WELFARE AND DEVELOPMENT PROGRAMS BY LOCAL GOVERNMENT UNITS THROUGH LOCAL SOCIAL WELFARE AND DEVELOPMENT OFFICES IMPROVED</t>
  </si>
  <si>
    <t>Social Welfare and Development Technical Assistance and Resource Augmentation Program</t>
  </si>
  <si>
    <t>Percentage of LSWDOs with improved functionality:</t>
  </si>
  <si>
    <t>a.   Partially-functional to Functional</t>
  </si>
  <si>
    <t>a.1 Province</t>
  </si>
  <si>
    <t>a.2 City</t>
  </si>
  <si>
    <t>a.3 Municipality</t>
  </si>
  <si>
    <t>b.   Functional to Fully-functional</t>
  </si>
  <si>
    <t>b.1 Province</t>
  </si>
  <si>
    <t>b.2 City</t>
  </si>
  <si>
    <t>b.3 Municipality</t>
  </si>
  <si>
    <t>c. Partially-functional to Fully-functional</t>
  </si>
  <si>
    <t>c.1 Province</t>
  </si>
  <si>
    <t>c.2 City</t>
  </si>
  <si>
    <t>c.3 Municipality</t>
  </si>
  <si>
    <t>Number of learning development interventions provided to LGUs</t>
  </si>
  <si>
    <t>Percentage of LGUs provided with technical assistance</t>
  </si>
  <si>
    <t>Percentage of LGUs provided with resource augmentation</t>
  </si>
  <si>
    <t>Percentage of LGUs that rated TA provided satisfactory or better</t>
  </si>
  <si>
    <t>Percentage of LGUs that rated RA provided satisfactory or better</t>
  </si>
  <si>
    <t>SUPPORT TO OPERATIONS</t>
  </si>
  <si>
    <t>Policy and Plan Development</t>
  </si>
  <si>
    <t>Number of agency policies approved and disseminated</t>
  </si>
  <si>
    <t>Number of agency plans formulated and disseminated</t>
  </si>
  <si>
    <t>a.     Medium-term Plans</t>
  </si>
  <si>
    <t>b. Annual Plans</t>
  </si>
  <si>
    <t>Number of researches completed</t>
  </si>
  <si>
    <t>Social Technology Development</t>
  </si>
  <si>
    <t>Percentage of intermediaries adopting completed social technologies</t>
  </si>
  <si>
    <t>Number of intermediaries replicating completed social technologies</t>
  </si>
  <si>
    <t xml:space="preserve">National Household Targeting System for Poverty Reduction </t>
  </si>
  <si>
    <t>Percentage of intermediaries utilizing Listahanan results for social welfare and development initiatives</t>
  </si>
  <si>
    <t>Number of households assessed to determine poverty status</t>
  </si>
  <si>
    <t>Number of households assessed for special validation</t>
  </si>
  <si>
    <t xml:space="preserve">Information and Communications Technology Management </t>
  </si>
  <si>
    <t>Number of computer networks maintained</t>
  </si>
  <si>
    <t>Percentage of users trained on ICT applications, tools and products</t>
  </si>
  <si>
    <t>Percentage of service support and technical assistance requests acted upon</t>
  </si>
  <si>
    <t>Internal Audit</t>
  </si>
  <si>
    <t>Percentage of audit recommendations complied with</t>
  </si>
  <si>
    <t>Percentage of integrity management measures implemented:</t>
  </si>
  <si>
    <t>Social Marketing</t>
  </si>
  <si>
    <t>Percentage of stakeholders informed on DSWD programs and services</t>
  </si>
  <si>
    <t>Number of social marketing activities conducted:</t>
  </si>
  <si>
    <t>a. Information caravans</t>
  </si>
  <si>
    <t>b. Issuance of press releases</t>
  </si>
  <si>
    <t>c. Communication campaigns</t>
  </si>
  <si>
    <t>Number of IEC materials developed</t>
  </si>
  <si>
    <t>Knowledge Management</t>
  </si>
  <si>
    <t>Number of knowledge products on social welfare and development services developed</t>
  </si>
  <si>
    <t>Number of knowledge sharing sessions conducted</t>
  </si>
  <si>
    <t>GENERAL ADMINISTRATION AND SUPPORT SERVICES</t>
  </si>
  <si>
    <t>Human Resource and Development</t>
  </si>
  <si>
    <t>Percentage of positions filled-up within timeline</t>
  </si>
  <si>
    <t>Percentage of regular staff provided with at least 1 learning and development intervention</t>
  </si>
  <si>
    <t>Percentage of staff provided with compensation/benefits within timeline</t>
  </si>
  <si>
    <t>Legal Services</t>
  </si>
  <si>
    <t>Percentage of disciplinary cases resolved within timeline</t>
  </si>
  <si>
    <t>Percentage of litigated cases resolved in favor of the Department or Department Personnel</t>
  </si>
  <si>
    <t>Percentage of requests for legal assistance addressed</t>
  </si>
  <si>
    <t>Administrative Services</t>
  </si>
  <si>
    <t>Number of facilities repaired/renovated</t>
  </si>
  <si>
    <t>Percentage of real properties titled</t>
  </si>
  <si>
    <t>Number of vehicles maintained and managed</t>
  </si>
  <si>
    <t>Percentage of records digitized/disposed</t>
  </si>
  <si>
    <t>Financial Management</t>
  </si>
  <si>
    <t>Percentage of budget utilized</t>
  </si>
  <si>
    <t>a.     Actual Obligations Over Actual Allotment Incurred</t>
  </si>
  <si>
    <t>b.   Actual Disbursements over Actual Obligations Incurred</t>
  </si>
  <si>
    <t>Percentage of cash advance liquidated</t>
  </si>
  <si>
    <t>a.     Advances to officers and employees</t>
  </si>
  <si>
    <t>b.     Advances to SDOs</t>
  </si>
  <si>
    <t>b.1 Current Year</t>
  </si>
  <si>
    <t>b.2 Prior Years</t>
  </si>
  <si>
    <t>c.  Inter-agency transferred funds</t>
  </si>
  <si>
    <t>c.1 Current Year</t>
  </si>
  <si>
    <t>c.2 Prior Years</t>
  </si>
  <si>
    <t>Percentage of AOM responded within timeline</t>
  </si>
  <si>
    <t>Percentage of NS/ND complied within timeline</t>
  </si>
  <si>
    <t>Procurement Services</t>
  </si>
  <si>
    <t>Percentage of procurement projects completed in accordance with applicable rules and regulations</t>
  </si>
  <si>
    <t>Percentage compliance with reportorial requirements from oversight agencies</t>
  </si>
  <si>
    <t>87.6 (Discharged-based)
1941.0 (Admission-Based)</t>
  </si>
  <si>
    <t>569.17 (Discharged-Based)
417.67 (Admission-Based)</t>
  </si>
  <si>
    <t>188.86 (Discharged-Based)
216.50 (Admission-Based)</t>
  </si>
  <si>
    <t>1:5/1:10</t>
  </si>
  <si>
    <t>85% of LSWDOs assessed for the 1st round Assessment using the Enhanced LSWDO Functionality Tool</t>
  </si>
  <si>
    <t>18 vehicles                5 motorcycles</t>
  </si>
  <si>
    <t>15 vehicles
5 motorcycles</t>
  </si>
  <si>
    <t>495.7 (Discharged-based)
694.0 (Admission-Based)</t>
  </si>
  <si>
    <t>249.51 (Discharged-based)
120.26 (Admission-Based)</t>
  </si>
  <si>
    <t>425.48 (Discharged-based)
470.93 (Admission-Based)</t>
  </si>
  <si>
    <t>362.69 (Discharged-Based)
514.80 (Admission-Based)</t>
  </si>
  <si>
    <t>As per Standards Unit, Service Providers only includes PMCs and SWMCCs.</t>
  </si>
  <si>
    <t>There were no complaints received for this quarter.</t>
  </si>
  <si>
    <t>100%
 (93 LGUs)</t>
  </si>
  <si>
    <t>No tool yet to measure this indicator</t>
  </si>
  <si>
    <t>100% 
(4 Provinces
2 HUCs)</t>
  </si>
  <si>
    <t xml:space="preserve">33.33% 
(2 Provinces) </t>
  </si>
  <si>
    <t>3rd Round Household Assessment is scheduled on CY 2019</t>
  </si>
  <si>
    <t>18 vehicles and 5 motorcycles</t>
  </si>
  <si>
    <t>90% disposed and 50% digitized</t>
  </si>
  <si>
    <r>
      <t xml:space="preserve">452.2 </t>
    </r>
    <r>
      <rPr>
        <sz val="9"/>
        <color theme="1"/>
        <rFont val="Arial"/>
        <family val="2"/>
      </rPr>
      <t>(Discharged-based)</t>
    </r>
    <r>
      <rPr>
        <sz val="12"/>
        <color theme="1"/>
        <rFont val="Arial"/>
        <family val="2"/>
      </rPr>
      <t xml:space="preserve">
388.9 </t>
    </r>
    <r>
      <rPr>
        <sz val="9"/>
        <color theme="1"/>
        <rFont val="Arial"/>
        <family val="2"/>
      </rPr>
      <t>(Admission-Based)</t>
    </r>
  </si>
  <si>
    <r>
      <t xml:space="preserve">314.79 </t>
    </r>
    <r>
      <rPr>
        <sz val="9"/>
        <color theme="1"/>
        <rFont val="Arial"/>
        <family val="2"/>
      </rPr>
      <t>(Discharged-based)</t>
    </r>
    <r>
      <rPr>
        <sz val="12"/>
        <color theme="1"/>
        <rFont val="Arial"/>
        <family val="2"/>
      </rPr>
      <t xml:space="preserve">
69.30 </t>
    </r>
    <r>
      <rPr>
        <sz val="9"/>
        <color theme="1"/>
        <rFont val="Arial"/>
        <family val="2"/>
      </rPr>
      <t>(Admission-Based)</t>
    </r>
  </si>
  <si>
    <r>
      <t xml:space="preserve">236.71 </t>
    </r>
    <r>
      <rPr>
        <sz val="9"/>
        <color theme="1"/>
        <rFont val="Arial"/>
        <family val="2"/>
      </rPr>
      <t>(Discharged-based)</t>
    </r>
    <r>
      <rPr>
        <sz val="12"/>
        <color theme="1"/>
        <rFont val="Arial"/>
        <family val="2"/>
      </rPr>
      <t xml:space="preserve">
178.20 </t>
    </r>
    <r>
      <rPr>
        <sz val="9"/>
        <color theme="1"/>
        <rFont val="Arial"/>
        <family val="2"/>
      </rPr>
      <t>(Admission-Based)</t>
    </r>
  </si>
  <si>
    <r>
      <t xml:space="preserve">79.44 </t>
    </r>
    <r>
      <rPr>
        <sz val="10"/>
        <color theme="1"/>
        <rFont val="Arial"/>
        <family val="2"/>
      </rPr>
      <t>(Discharged-Based)</t>
    </r>
    <r>
      <rPr>
        <sz val="12"/>
        <color theme="1"/>
        <rFont val="Arial"/>
        <family val="2"/>
      </rPr>
      <t xml:space="preserve">
213.18 </t>
    </r>
    <r>
      <rPr>
        <sz val="10"/>
        <color theme="1"/>
        <rFont val="Arial"/>
        <family val="2"/>
      </rPr>
      <t>(Admission-Based)</t>
    </r>
  </si>
  <si>
    <t>There are still LGUs whose funds are yet to be downloaded because these LGUs has still unliquidated funds. This holding of funds is compliance to COA circular No. 94-013.</t>
  </si>
  <si>
    <t>Ongoing facilitation of Data Sharing to the Provinces and HUCs of Region 10</t>
  </si>
  <si>
    <t>Special validation done last May.</t>
  </si>
  <si>
    <t>IAS cares will start on November 2018</t>
  </si>
  <si>
    <t>Legal Services Unit in the FO just functioned last week. The unit will start to submit reports on the next quarter.</t>
  </si>
  <si>
    <t>75% digitized
50% disposed</t>
  </si>
  <si>
    <t>As of December 31, 2018</t>
  </si>
  <si>
    <t>SWDI not yet conducted as of 4th quarter of 2018</t>
  </si>
  <si>
    <r>
      <t xml:space="preserve">318.0 </t>
    </r>
    <r>
      <rPr>
        <sz val="9"/>
        <color theme="1"/>
        <rFont val="Arial"/>
        <family val="2"/>
      </rPr>
      <t>(Discharged-based)</t>
    </r>
    <r>
      <rPr>
        <sz val="12"/>
        <color theme="1"/>
        <rFont val="Arial"/>
        <family val="2"/>
      </rPr>
      <t xml:space="preserve">
1054.0 </t>
    </r>
    <r>
      <rPr>
        <sz val="9"/>
        <color theme="1"/>
        <rFont val="Arial"/>
        <family val="2"/>
      </rPr>
      <t>(Admission-Based)</t>
    </r>
  </si>
  <si>
    <r>
      <t xml:space="preserve">286.92 </t>
    </r>
    <r>
      <rPr>
        <sz val="9"/>
        <color theme="1"/>
        <rFont val="Arial"/>
        <family val="2"/>
      </rPr>
      <t>(Discharged-based)</t>
    </r>
    <r>
      <rPr>
        <sz val="12"/>
        <color theme="1"/>
        <rFont val="Arial"/>
        <family val="2"/>
      </rPr>
      <t xml:space="preserve">
261.72 </t>
    </r>
    <r>
      <rPr>
        <sz val="9"/>
        <color theme="1"/>
        <rFont val="Arial"/>
        <family val="2"/>
      </rPr>
      <t>(Admission-Based)</t>
    </r>
  </si>
  <si>
    <r>
      <t xml:space="preserve">120.40 </t>
    </r>
    <r>
      <rPr>
        <sz val="9"/>
        <color theme="1"/>
        <rFont val="Arial"/>
        <family val="2"/>
      </rPr>
      <t>(Discharged-based)</t>
    </r>
    <r>
      <rPr>
        <sz val="12"/>
        <color theme="1"/>
        <rFont val="Arial"/>
        <family val="2"/>
      </rPr>
      <t xml:space="preserve">
139.60 </t>
    </r>
    <r>
      <rPr>
        <sz val="9"/>
        <color theme="1"/>
        <rFont val="Arial"/>
        <family val="2"/>
      </rPr>
      <t>(Admission-Based)</t>
    </r>
  </si>
  <si>
    <r>
      <t xml:space="preserve">230.73 </t>
    </r>
    <r>
      <rPr>
        <sz val="10"/>
        <color theme="1"/>
        <rFont val="Arial"/>
        <family val="2"/>
      </rPr>
      <t>(Discharged-Based)</t>
    </r>
    <r>
      <rPr>
        <sz val="12"/>
        <color theme="1"/>
        <rFont val="Arial"/>
        <family val="2"/>
      </rPr>
      <t xml:space="preserve">
160.29 </t>
    </r>
    <r>
      <rPr>
        <sz val="10"/>
        <color theme="1"/>
        <rFont val="Arial"/>
        <family val="2"/>
      </rPr>
      <t>(Admission-Based)</t>
    </r>
  </si>
  <si>
    <t xml:space="preserve"> increasing admissions of CICLs due to violation of RA 9165 "Comprehensive Dangerous Drugs Act" in RRCY</t>
  </si>
  <si>
    <t>No result yet. Cycle 8 implementation will end on June 2019.</t>
  </si>
  <si>
    <t>Targeting is based on the number of enrollees. However, during actual feeding, there are more children who attended CDCs and SNPs. However, there is still 1 LGU who have unliquidated fund balance hence, 8th cycle SFP fund allocation are pending for fund transfer</t>
  </si>
  <si>
    <t>Clients served includes the Pregnant and Lactating Women (PLW) which is 491. Negative variance is because BangUn weren't able to find PWL clients.</t>
  </si>
  <si>
    <t>As per Social Pension Unit-X, there is still no tool yet to measure this particular indicator. They resort to estimation during the 1st and 2nd quarter reports.</t>
  </si>
  <si>
    <t>No update for 4th quarter</t>
  </si>
  <si>
    <t>As of 4th quarter, eleven (11) LGUs have approved project proposals, of these, five municipalities are from Lanao del Norte namely; Lala, Matungao, Baroy, Linamon and Tagoloan, four municipalities from Misamis Oriental namely; Alubijid, Villanueva, Naawan and Talisayan, one from Misamis Occidental, Tangub City and one from Bukidnon the municipality of Cabanglasan.</t>
  </si>
  <si>
    <t>Variance as of December 31, 2018</t>
  </si>
  <si>
    <t xml:space="preserve">Conducted 3 rescue operations in Iligan City which resulted to more clients served. </t>
  </si>
  <si>
    <t>The 2nd and 3rd batch of QRT Training was conducted last October 8-10 and October 11-12, 2018 respectively at Pearlmont Hotel, Cagayan de Oro City.</t>
  </si>
  <si>
    <t>Central Office directed FO 10 for additional beneficiaries of RRP- CCAM which the DRMD- 10 identified and added 4 LGUs involved on the implementation of Cash for Work under RRP-CCAM.</t>
  </si>
  <si>
    <t xml:space="preserve">The pilot testing of the LSWDO Service Delivery Assessment Tool was conducted last December 27, 2018 at Municipality of Salay in Misamis Oriental. </t>
  </si>
  <si>
    <t>100%
 (98 LGUs)</t>
  </si>
  <si>
    <t>Three (3) pilot LGUs adopted the pilot projects re: Buklod Paglaum Para sa CICL (PLGU Mis. Occ.), and CFB (LGU Naawan &amp; Lagonglong). Major positive variance for the accomplishment for 2018 is due to the incorrect set target. It was found out that the 7% is from the number of completed social technologies piloted to the intermediaries, not the number of intermediaries adopting the completed social technology.</t>
  </si>
  <si>
    <t>75% digitized
75% disposed</t>
  </si>
  <si>
    <t>95% assessed</t>
  </si>
  <si>
    <t>a. CY 2017 and 2018 GAA -AP</t>
  </si>
  <si>
    <t>b. CY 2019 GAA</t>
  </si>
  <si>
    <t>NCDDP Cycle 1</t>
  </si>
  <si>
    <t>NCDDP Cycle 2</t>
  </si>
  <si>
    <t>NCDDP Cycle 3</t>
  </si>
  <si>
    <t>NCDDP Cycle 4</t>
  </si>
  <si>
    <t>Construction of Classroom for Lumads (CCL)</t>
  </si>
  <si>
    <t>IP-CDD</t>
  </si>
  <si>
    <t>Makilahok</t>
  </si>
  <si>
    <t>318.0 (Discharged-based)
1054.0 (Admission-based)</t>
  </si>
  <si>
    <t>330.0 
(Discharged-based)</t>
  </si>
  <si>
    <t>180.0 
(Discharged-based)</t>
  </si>
  <si>
    <t>180.0 (Discharged-based)
478.0 (Admission-based)</t>
  </si>
  <si>
    <t>312.06 (Discharged-based)
66.08 (Admission-based)</t>
  </si>
  <si>
    <t>178.64 (Discharged-based)
218.55 (Admission-based)</t>
  </si>
  <si>
    <t>245.88 (Discharged-based)
597.20 (Admission-based)</t>
  </si>
  <si>
    <t>100%
(4/4)</t>
  </si>
  <si>
    <t>Annual target</t>
  </si>
  <si>
    <t>Targeting is based on the number of enrollees. However, during actual feeding, there are more children who attended CDCs and SNPs.</t>
  </si>
  <si>
    <t>Not applicable to Region 10</t>
  </si>
  <si>
    <t>100%
(35/35)</t>
  </si>
  <si>
    <t>Relief assistance for the affected families were provided and delivered on time to the respective LGUs or requesting party.</t>
  </si>
  <si>
    <t>30,000 stockpiles of food and non- food items in two warehouses</t>
  </si>
  <si>
    <t>Applicants are still complying with the requirements.</t>
  </si>
  <si>
    <t>No applications received for registration.</t>
  </si>
  <si>
    <t>3</t>
  </si>
  <si>
    <t>No complaints received for this quarter</t>
  </si>
  <si>
    <t>There is no tool developed yet in connection with this indicator.</t>
  </si>
  <si>
    <t>10% 
(1 Province)
(1/10)</t>
  </si>
  <si>
    <t>30% 
(1 Province, 
1 NGA,
1 CSO/NGO)
(3/10)</t>
  </si>
  <si>
    <t>40% 
(1 Province,
1 HUC, 
1 NGA,
1 CSO/NGO)
(4/10)</t>
  </si>
  <si>
    <t>80% 
(3 Provinces,
1 HUC, 
2 NGAs,
2 CSO/NGO)
(8/10)</t>
  </si>
  <si>
    <t>For FY 2019, the unit will be focused on hiring area coordinators, area supervisors and enumerators for the 1st semester in CY 2019 in preparation for the upcoming Listahanan 3. Hiring of encoders, verifiers and encoder supervisors will be done in 2nd semester.</t>
  </si>
  <si>
    <t>There will be no special validation for CY 2019 because of Listahanan 3. On the other hand, about 83,496 target households for the validation phase.</t>
  </si>
  <si>
    <t>18 vehicles 
5 motorcycles</t>
  </si>
  <si>
    <t>Not titled but by Presidential Proclamation</t>
  </si>
  <si>
    <t>c.   Actual Disbursements over Actual Cash Allocation Received</t>
  </si>
  <si>
    <t>224.0 (Discharged-based)
1188.0 (Admission-based)</t>
  </si>
  <si>
    <t>416.60 (Discharged-based)
121.00 (Admission-based)</t>
  </si>
  <si>
    <t>322.94 (Discharged-based)
169.26 (Admission-based)</t>
  </si>
  <si>
    <t>50%+1 of LSWDOs assessed for the 1st round Assessment using the Enhanced LSWDO Service Delivery Assessment Tool</t>
  </si>
  <si>
    <t>15 vehicles 
5 motorcycles</t>
  </si>
  <si>
    <t>a. 1. Survival in Previous Year</t>
  </si>
  <si>
    <t>a.2. Survival to Subsistence</t>
  </si>
  <si>
    <t>b.1. Subsistence in Previous Year</t>
  </si>
  <si>
    <t>b.2. Subsistence to Self-Sufficiency</t>
  </si>
  <si>
    <t>c.1. Survival in Previous Year</t>
  </si>
  <si>
    <t>c.2. Survival to Self-Sufficiency</t>
  </si>
  <si>
    <t>Percentage of Pantawid Pamilya children not attending school that returned to school</t>
  </si>
  <si>
    <t>Percentage of Pantawid Pamilya households not availing key health services that availed key health services</t>
  </si>
  <si>
    <t>Percentage of households that report better access to services</t>
  </si>
  <si>
    <t>Outcome survey is on the NPMO level as per KC-NCDDP M&amp;E Focal person</t>
  </si>
  <si>
    <t xml:space="preserve">                      a.1 Period 5 (Oct-Nov 2018)</t>
  </si>
  <si>
    <t xml:space="preserve">                      a.2 Period 6 (Dec 2018-Jan 2019)</t>
  </si>
  <si>
    <t xml:space="preserve">                      a.3 Period 1 (Feb-March 2019)</t>
  </si>
  <si>
    <t xml:space="preserve">                      a.4 Period 2 (April-May 2019)</t>
  </si>
  <si>
    <t>Number of SLP households assisted through the Microenterprise Development  and Employment Facilitation Tracks</t>
  </si>
  <si>
    <t>Number of KC-NCDDP sub-projects completed in accordance with technical plans and schedule</t>
  </si>
  <si>
    <t>Number of households that benefitted from completed KC-NCDDP sub-projects or
Households benefitting from sub-projects</t>
  </si>
  <si>
    <t>Percentage of completed KC-NCDDP projects that have satisfactory or better sustainability evaluation rating</t>
  </si>
  <si>
    <t>Percentage of women volunteers trained on CDD</t>
  </si>
  <si>
    <t>Percentage of paid labor jobs created by KC-NCDDP projects are accessed by women</t>
  </si>
  <si>
    <t>Percentage of registered KC-NCDDP grievances satisfactorily resolved in line with the GRS</t>
  </si>
  <si>
    <t>20-30%</t>
  </si>
  <si>
    <t>363.0 (Discharged-based)
398.0 (Admission-based)</t>
  </si>
  <si>
    <t>266.416
(Discharged-based)
269.555 (Rehabilitation-based)
62.12 (Admission-based)</t>
  </si>
  <si>
    <t>183.53 (Discharged-based)
140.00 (Admission-based)</t>
  </si>
  <si>
    <t>182 (Discharged-based)
650.80 (Admission-based)</t>
  </si>
  <si>
    <t>The 9th Cycle SFP Implementation just started last August 13, 2019.</t>
  </si>
  <si>
    <t>Percentage of children in CDCs and SNPs with sustained normal nutritional status (over total children served)</t>
  </si>
  <si>
    <t xml:space="preserve">        a. 8th Cycle Implementation</t>
  </si>
  <si>
    <t xml:space="preserve">        a. 9th Cycle Implementation</t>
  </si>
  <si>
    <t>Ongoing data validation</t>
  </si>
  <si>
    <t>Percentage of clients who rated protective services provided as satisfactory or better (AICS)</t>
  </si>
  <si>
    <t>Percentage of clients who rated protective services provided as satisfactory or better 
(Minors Travelling Abroad)</t>
  </si>
  <si>
    <t>No separate survey forms for MTA</t>
  </si>
  <si>
    <t>f.  Non-Food  Assistance</t>
  </si>
  <si>
    <t>g. Other Cash Assistance</t>
  </si>
  <si>
    <t>h. Psychosocial</t>
  </si>
  <si>
    <t>i. Referral</t>
  </si>
  <si>
    <t>It was observed that there is an increasing trend of clients who sought assistance under AICS. The CIU has already overachieved their annual target for the clients served. The positive variance is because of the referrals from the government hospitals and LGUs</t>
  </si>
  <si>
    <t>Type of Assistance</t>
  </si>
  <si>
    <t>Client Category</t>
  </si>
  <si>
    <t>Family Head and Other Needy Adult (FHONA)</t>
  </si>
  <si>
    <t>Women in Especially Difficult Circumstances (WEDC)</t>
  </si>
  <si>
    <t>Children in Need of Special Protection (CNSP)</t>
  </si>
  <si>
    <t>Youth in Need of Special Protection (YNSP)</t>
  </si>
  <si>
    <t>Senior Citizen (SC)</t>
  </si>
  <si>
    <t>Persons With Disability (PWD)</t>
  </si>
  <si>
    <t>Persons Living with HIV-AIDS (PLHIV)</t>
  </si>
  <si>
    <t>Number of poor beneficiaries covered by Unconditional Cash Transfer (UCT) grants</t>
  </si>
  <si>
    <t xml:space="preserve">Most of the unpaid are from conduit areas which consist of 57,059 beneficiaries.
No sex-disaggregated data since Land Bank is the one preparing the list of names of the beneficiaries. </t>
  </si>
  <si>
    <t xml:space="preserve"> Unconditional Cash Transfer Program (UCT)</t>
  </si>
  <si>
    <t>Assistance to Communities in Need (ACN)</t>
  </si>
  <si>
    <t xml:space="preserve">Construction/ Repair of Day Care Center and Senior Citizen Center through  Assistance to Communities in Need </t>
  </si>
  <si>
    <t xml:space="preserve">Number of subprojects completed </t>
  </si>
  <si>
    <t>3.1 Number of Children Placed Out for Domestic Adoption Issued with CDCCLAA</t>
  </si>
  <si>
    <t>3.1 Number of Children Placed Out for Domestic Adoption Issued with PAPA/ACA</t>
  </si>
  <si>
    <t>3.2 Children Placed Out for Foster Care</t>
  </si>
  <si>
    <t>3.3 Children Endorsed for Inter-country Adoption</t>
  </si>
  <si>
    <t>Endorsed only</t>
  </si>
  <si>
    <t>Number of distressed and undocumented overseas Filipinos provided with social welfare services</t>
  </si>
  <si>
    <t>MALAYSIA</t>
  </si>
  <si>
    <t>JEDDAH,KSA</t>
  </si>
  <si>
    <t>RIYADH,KSA</t>
  </si>
  <si>
    <t>QATAR</t>
  </si>
  <si>
    <t>HONG KONG</t>
  </si>
  <si>
    <t>DUBAI,UAE</t>
  </si>
  <si>
    <t>KUWAIT</t>
  </si>
  <si>
    <t>OTHER COUNTRIES</t>
  </si>
  <si>
    <t>OFWs FAMILY MEMBER IN PHILIPPINES</t>
  </si>
  <si>
    <t>Four (4) batches of training on Incident Command System (ICS) Executive Course were conducted to the Regional QRT members.</t>
  </si>
  <si>
    <t>Not applicable to FOs</t>
  </si>
  <si>
    <t>RESULT OF BASELINE ASSESSMENT:</t>
  </si>
  <si>
    <t>a. Low</t>
  </si>
  <si>
    <t>a.1. Province</t>
  </si>
  <si>
    <t>b. Level 1 - "Enhanced Service Delivery"</t>
  </si>
  <si>
    <t>b.1. Province</t>
  </si>
  <si>
    <t>c. Level 2 - "Better Service Delivery"</t>
  </si>
  <si>
    <t>d. Level 3 - "Improved Service Delivery"</t>
  </si>
  <si>
    <t>c.1. Province</t>
  </si>
  <si>
    <t>d.1. Province</t>
  </si>
  <si>
    <t>d.2 City</t>
  </si>
  <si>
    <t>d.3 Municipality</t>
  </si>
  <si>
    <t>This is the result of the validation assessment conducted by the Regional Monitoring Team (RMT) last August-September on the new Service Delivery Assessment tool.</t>
  </si>
  <si>
    <t>Number of SWD legislative or executive issuances prepared for executive/legislative approval</t>
  </si>
  <si>
    <t>a.  Medium-term Plans</t>
  </si>
  <si>
    <t>Number of position papers prepared</t>
  </si>
  <si>
    <t>100% of requests for DSWD position papers responded to</t>
  </si>
  <si>
    <t>No SWD legislative or executive issuances prepared yet.</t>
  </si>
  <si>
    <t>No DSWD position papers responded yet</t>
  </si>
  <si>
    <t>Number of social technologies formulated</t>
  </si>
  <si>
    <t>6.6.1</t>
  </si>
  <si>
    <t>6.6.2</t>
  </si>
  <si>
    <t>6.6.3</t>
  </si>
  <si>
    <t>6.6.4</t>
  </si>
  <si>
    <t>6.7.1</t>
  </si>
  <si>
    <t>6.7.2</t>
  </si>
  <si>
    <t>6.7.3</t>
  </si>
  <si>
    <t>6.7.4</t>
  </si>
  <si>
    <t xml:space="preserve">Number of new concepts of models of interventions responding to emerging needs </t>
  </si>
  <si>
    <t>Number of new designs formulated</t>
  </si>
  <si>
    <t>Number of models of intervention pilot tested</t>
  </si>
  <si>
    <t>Number of models of intervention evaluated</t>
  </si>
  <si>
    <t>Number of SWD programs and services enhanced</t>
  </si>
  <si>
    <t>Number of concepts on the enhancement of an existing program/service</t>
  </si>
  <si>
    <t>Number of designs of enhanced programs/services formulated</t>
  </si>
  <si>
    <t>Number of enhanced models pilot tested</t>
  </si>
  <si>
    <t>Number of enhanced models evaluated</t>
  </si>
  <si>
    <t>Number of completed social technologies promoted</t>
  </si>
  <si>
    <t>6.10.1</t>
  </si>
  <si>
    <t>Number of ST portfolio</t>
  </si>
  <si>
    <t>6.10.2</t>
  </si>
  <si>
    <t>Percentage of LGUs reached through social marketing activities</t>
  </si>
  <si>
    <t>STU FO X did not set a target on this indicator this is because staff in the unit is very limited and is focused only on adopting, promoting and marketing STs.</t>
  </si>
  <si>
    <t>STU FO X did not set a target on this indicator</t>
  </si>
  <si>
    <t>No target for this indicator yet. As per STU, training will still to be conducted by STB.</t>
  </si>
  <si>
    <t>No. of requests for statistical data granted</t>
  </si>
  <si>
    <t>No. of name-matching requests granted</t>
  </si>
  <si>
    <t>No. of requests for List of Poor Households generated</t>
  </si>
  <si>
    <t>Number of households assessed for special validation for the UCT Program</t>
  </si>
  <si>
    <t>Percentage of functional information systems deployed and maintained</t>
  </si>
  <si>
    <t>Number of databases maintained</t>
  </si>
  <si>
    <t>Number of functional websites developed and maintained</t>
  </si>
  <si>
    <t>22 vehicles 
5 motorcycles</t>
  </si>
  <si>
    <t>Percentage of records digitized</t>
  </si>
  <si>
    <t>Percentage of records disposed</t>
  </si>
  <si>
    <t>Variance as of September 30, 2019</t>
  </si>
  <si>
    <t>As of December 31, 2019</t>
  </si>
  <si>
    <t>Administration of SWDI is still ongoing. Results are expected to be generated at the end of First Quarter of 2020.</t>
  </si>
  <si>
    <t>Contributory factors for this increase in compliance is the implementation of Bata Balik Eskwela Campaign in which the field office collaborated with DepEd to bring the children back to school.</t>
  </si>
  <si>
    <t xml:space="preserve">Access to external resources include market linkage, raw materials and supplies, savings generation among others. </t>
  </si>
  <si>
    <t>Reasons of the major variance includes job ended due to end of contract, termination, sicknedd or continued schooling of the beneficiaries.
Aside from the above reasons, the limited number of monitoring PDOs and geographical location of projects resulted to less monitored and assessed beneficiaries.</t>
  </si>
  <si>
    <t xml:space="preserve">                      a.4 Period 3 (June-July 2019)</t>
  </si>
  <si>
    <t xml:space="preserve">                      a.4 Period 4 (August-September 2019)</t>
  </si>
  <si>
    <t xml:space="preserve">A slight increase of households was observed compared to previous reporting is due to constant updating and monitoring of partner beneficiaries especially those tagged as Non Attending School from previous periods. </t>
  </si>
  <si>
    <t>Effective use of strategy, i.e. monthly checkpoints for C/MOOs and quarterly checkpoint for POOs</t>
  </si>
  <si>
    <t>428.0 (Discharged-based)
552.0 (Admission-based)</t>
  </si>
  <si>
    <t>262.25 (Discharged-based)
178.00 (Admission-based)</t>
  </si>
  <si>
    <t>353.5
(Discharged-based)
214.0 (Admission-based)</t>
  </si>
  <si>
    <t>297.0 (Discharged-based)</t>
  </si>
  <si>
    <t>269.01
(Discharged-based)
271.97 (Rehabilitation-based)
144.29 (Admission-based)</t>
  </si>
  <si>
    <t>359.62 (Discharged-based)
177.00 (Admission-based)</t>
  </si>
  <si>
    <t>302.23
(Discharged-based)
281.47 (Admission-based)</t>
  </si>
  <si>
    <t>Out of 105,253 target beneficiaries, only the clean list of 164,515 social pensioners were downloaded from Central Office.
Ongoing 2nd semester payout for the remaining 13 LGUs in Misamis Occidental.</t>
  </si>
  <si>
    <t>Ongoing consolidation of the client satisfaction survey</t>
  </si>
  <si>
    <t>a. 2018 Beneficiaries</t>
  </si>
  <si>
    <t>b. 2019 Beneficiaries</t>
  </si>
  <si>
    <t>Ongoing construction of  twelve (12) subprojects and three (3) subprojects are still under accounts payable.</t>
  </si>
  <si>
    <t>Only LGU San Fernando who has not yet able to conduct pay-out due to lacking submission of required documents.</t>
  </si>
  <si>
    <t>Provided augmentation support to Region 11 and 12 after the 6.9 magnitude earthquake.</t>
  </si>
  <si>
    <t>No request for ESA for the 4th quarter</t>
  </si>
  <si>
    <t>Regional TARA Plan 2020-2022 was submitted on 24 October 2019. Activities according to TARA Plan will commence the first quarter of 2020.</t>
  </si>
  <si>
    <t>Resource Augmentation under Disaster, please refer to OO3 report.</t>
  </si>
  <si>
    <t>There are still areas to be assessed.</t>
  </si>
  <si>
    <t>First compliance of audit recommendations is not yet conducted</t>
  </si>
  <si>
    <t>Funding for the Legal Officer was discontinued since 3rd quarter of 2019</t>
  </si>
  <si>
    <t>24 vehicles 
5 motorcycles</t>
  </si>
  <si>
    <t>The PO for the system to be used for digitization was already served last December 2019. 
Sorting of files is still ongoing.</t>
  </si>
  <si>
    <t>Disposal of valueless records is by sack as per National Archives of the Philippines (NAP) for easy computation as to volume.
Still waiting for the approval of NAP for the disposal of files.</t>
  </si>
  <si>
    <t xml:space="preserve">                      a.1 Period 5 (Oct-Nov 2019)</t>
  </si>
  <si>
    <t xml:space="preserve">                      a.2 Period 6 (Dec 2019-Jan 2020)</t>
  </si>
  <si>
    <t xml:space="preserve">                      a.3 Period 1 (Feb-March 2020)</t>
  </si>
  <si>
    <t xml:space="preserve">                      a.4 Period 2 (April-May 2020)</t>
  </si>
  <si>
    <t xml:space="preserve">                      a.4 Period 3 (June-July 2020)</t>
  </si>
  <si>
    <t xml:space="preserve">                      a.4 Period 4 (August-September 2020)</t>
  </si>
  <si>
    <t>A. Discharged-based ALOS</t>
  </si>
  <si>
    <t xml:space="preserve">    a.1     RSCC</t>
  </si>
  <si>
    <t xml:space="preserve">    a.2     RRCY</t>
  </si>
  <si>
    <t xml:space="preserve">    a.3     Home for Girls</t>
  </si>
  <si>
    <t xml:space="preserve">    a.4     Haven for Women</t>
  </si>
  <si>
    <t>B. Admission-based ALOS</t>
  </si>
  <si>
    <t xml:space="preserve">    b.1     RSCC</t>
  </si>
  <si>
    <t xml:space="preserve">    b.2     RRCY</t>
  </si>
  <si>
    <t xml:space="preserve">    b.3     Home for Girls</t>
  </si>
  <si>
    <t xml:space="preserve">    b.4     Haven for Women</t>
  </si>
  <si>
    <t xml:space="preserve">        b. 10th Cycle Implementation</t>
  </si>
  <si>
    <t>Still no directives from NPMO on how to measure this indicator</t>
  </si>
  <si>
    <t>0</t>
  </si>
  <si>
    <t>Not applicable to Field Offices</t>
  </si>
  <si>
    <t>No target</t>
  </si>
  <si>
    <t>23 vehicles 
5 motorcycles</t>
  </si>
  <si>
    <t>Disposal of valueless records is by sack as per National Archives of the Philippines (NAP) for easy computation as to volume.</t>
  </si>
  <si>
    <t>Monitoring of compliance especially in education is deferred due to the current pandemic.</t>
  </si>
  <si>
    <t xml:space="preserve">Per Memo from NPMO, this indicator will be removed from OPC due to COVID 19 related reasons. </t>
  </si>
  <si>
    <t>a. SLP Regular Implementation</t>
  </si>
  <si>
    <t>b. SLP SAP - Livelihood Assistance Grants</t>
  </si>
  <si>
    <t>No request from LGUs</t>
  </si>
  <si>
    <t>No trainings conducted due to the current pandemic.</t>
  </si>
  <si>
    <t>25 vehicles 
5 motorcycles</t>
  </si>
  <si>
    <t xml:space="preserve">        b.2 Prior Years</t>
  </si>
  <si>
    <t xml:space="preserve">        b.1 Current Year</t>
  </si>
  <si>
    <t>NCDDP DROP 2020</t>
  </si>
  <si>
    <t>9th Cycle Implementation</t>
  </si>
  <si>
    <t>100%
(5/5)</t>
  </si>
  <si>
    <t>Only five (5) MTA clients were able to fill-up the Client Satisfaction Survey provided from  start of the year. One (1) client rated with "nasiyahan" and four (4) clients rated with "lubos na nasiyahan".</t>
  </si>
  <si>
    <t>Target was changed to be consistent with the harmonized  OPCR.</t>
  </si>
  <si>
    <t>The FO utilized the AFP headquarters as temporary warehouses in five provinces of the region.</t>
  </si>
  <si>
    <t xml:space="preserve">As of latest update on SWDI dated November 30, 2020, a total of 226,481 forms were already encoded or 90.63% of the target. Status of well-being were also generated, as of this reporting period,  majority of the households was already at Subsistence level (Level 2) with 157,943 or 69.74% of the total households administered with SWDI. On the other hand, there were 67,822 households or 29.95% who are considered self – sufficient (Level 3). Only 556 households or 0.25% who are still considered at Survival level (Level 1) and there are 152 households that need to be identified further as to their status of well-being. </t>
  </si>
  <si>
    <t>As of December 31, 2020</t>
  </si>
  <si>
    <t>Variance as of December 31, 2020</t>
  </si>
  <si>
    <t xml:space="preserve">Monitoring of compliance for health recommenced during Period 4 (August – September). Health compliance has a total percentage of 85.10% on monitored vs eligible. This means that 1,768 or 14.90% are non-compliant to health condition. </t>
  </si>
  <si>
    <t>Majority of the served EF participants are already unemployed. Reason varies from completed employment, contract ended and resignation.</t>
  </si>
  <si>
    <t>Physical accomplishments was more than the target because the livelihood projects proposed by the respective beneficiaries and LGUs are below the maximum ceiling of Php 15,000.00 per eligible beneficiary. There is an increase in the physical target for LAG for the fourth quarter due to the downloading of additional funds under Bayanihan 2.</t>
  </si>
  <si>
    <t>For NCDDP-4 2019, 100% of the funds have already been released to community accounts and 100% of the grants released have been fully utilized and liquidated. All accounts under this cycle are already closed.</t>
  </si>
  <si>
    <t>Completion will run until first week of January 2021</t>
  </si>
  <si>
    <t>Accomplishment for IP-CDD Batch 1 Cycle 2 and Batch 2 Cycle 1 only</t>
  </si>
  <si>
    <t>MAKILAHOK have completed the remaining SPs spillover from 2019 as a result the modality has achieved 100% physical accomplishments.</t>
  </si>
  <si>
    <t>Figure in Total is average of the two (2) semesters.
Variance is for unpaid beneficiaries.</t>
  </si>
  <si>
    <t>Ongoing construction of  one (1) subproject and  two (2) subprojects is still under accounts payable.</t>
  </si>
  <si>
    <t>Provided augmentation support to different LGUs in Region 10 and DSWD Caraga. There were LGUs provided with augmentation from two (2) or more quarters.</t>
  </si>
  <si>
    <t>These internally displaced households were affected with different types of incidents: armed conflict, Typhoon Quinta, fire incidents, demolition, whirlwind incidents.</t>
  </si>
  <si>
    <t xml:space="preserve">The Field Office 10 was able to assess the 37 remaining LGUs using the enhanced Service Delivery Assessment Tool. CSWDO Oroquieta City was re-assessed and has progressed from "LOW LEVEL" to "LEVEL 2". The conduct of re-assessment was due to the reason that during the first assessment, the CSWDO was unable to produce the pertinent documents as Means of Verification during the actual validation. Upon assessment done thru interview and review of relevant documents, the aforementioned city progressed from “LOW LEVEL” to “LEVEL – 2” with an Index Score of 2.12.  </t>
  </si>
  <si>
    <t>Aside from the 61 targeted LGUs to be provided with technical assistance, there were four (4) more LGUs provided with TA namely: Concepcion and Don Victoriano of Misamis Occidental; Gitagum of Misamis Oriental; and Lantapan of Bukidnon.</t>
  </si>
  <si>
    <t>LGUs provided with augmentation on disaster response services</t>
  </si>
  <si>
    <t>Sectoral Plan for CY 2021, BED Form No. 2</t>
  </si>
  <si>
    <t>The strategy was direct mail of advocacy materials with the RDC Resolutions enjoining the LGUs to replicate the Completed Social Technologies. As of June 26, 2020 24 LGUs emailed the scanned copy of their signed Expression of Interest.; 98 LGUs were provided Advocacy Planner during the first quarter of CY 2020. The total 98 LGUs of Region X were reached through the provision of advocacy Planner CY 2020.</t>
  </si>
  <si>
    <t>More households were assessed due to increase in population and migration.</t>
  </si>
  <si>
    <t>1 vehicle for transfer to RRCY in Gingoog City</t>
  </si>
  <si>
    <t>Digitization Project was completed with final turn-over of the system and its software, final payment already submitted to the Property Supply and Asset Management Section (PSAMS) after the issuance of Certificate of Completion.</t>
  </si>
  <si>
    <t>b. Occupational health safety protocols</t>
  </si>
  <si>
    <t>Number of personnel infected with COVID 19 regardless of work arrangement and employment status Department-wide</t>
  </si>
  <si>
    <t>Number of personnel regardless of status provided with support and assistance</t>
  </si>
  <si>
    <t>Infected Personnel</t>
  </si>
  <si>
    <t>Bereaved Personnel</t>
  </si>
  <si>
    <t>JERA MAE D. LABIS</t>
  </si>
  <si>
    <t>OFW was already transferred to Department of Migrant Workers</t>
  </si>
  <si>
    <t>LOIS MARIE R. MURILLO</t>
  </si>
  <si>
    <t>Bahay Silungan</t>
  </si>
  <si>
    <t>RRPTP Social workers are not the case managers of the traficked persoms</t>
  </si>
  <si>
    <t>%</t>
  </si>
  <si>
    <t>PO IV/PPD Chief</t>
  </si>
  <si>
    <t>KAYSHER B. DANTALMURA</t>
  </si>
  <si>
    <t>Planning Officer III, Section Head</t>
  </si>
  <si>
    <t>a. Survival Level</t>
  </si>
  <si>
    <t>b. Subsistence Level</t>
  </si>
  <si>
    <t>c. Self-Sufficiency Level</t>
  </si>
  <si>
    <t>a. SLP Regular</t>
  </si>
  <si>
    <t>b. ZERO HUNGER - PCB PROJECTS</t>
  </si>
  <si>
    <t>c. EO 70 Implementation</t>
  </si>
  <si>
    <t>d. Refferal</t>
  </si>
  <si>
    <t>]</t>
  </si>
  <si>
    <t>As of March 31, 2025</t>
  </si>
  <si>
    <t>Variance as of March 31, 2025</t>
  </si>
  <si>
    <t>PANTAWID PAMILYANG PILIPINO PROGRAM</t>
  </si>
  <si>
    <t>OUTCOME INDICATOR</t>
  </si>
  <si>
    <t>Percentage of Pantawid households with improved wellbeing (GAA Indicator)</t>
  </si>
  <si>
    <t>NOMINAL VALUE</t>
  </si>
  <si>
    <t>OUTPUT INDICATORS</t>
  </si>
  <si>
    <t>Number of Pantawid households provided with conditional cash grants (GAA Indicators)</t>
  </si>
  <si>
    <t>Number of compliant HHs provided with F1KD grants</t>
  </si>
  <si>
    <t xml:space="preserve">Number of PLW and Children provided with F1KD grants </t>
  </si>
  <si>
    <t>a. Pregnant / Lactating Women</t>
  </si>
  <si>
    <t>b. Children (0-2 years old)</t>
  </si>
  <si>
    <t>KALAHI-CIDSS</t>
  </si>
  <si>
    <t>Number of sub-projects completed in accordance with technical plans and schedule</t>
  </si>
  <si>
    <t>a.  KKB-CDD</t>
  </si>
  <si>
    <t>b. Pag-abot CDD</t>
  </si>
  <si>
    <t>Number of households benefitted from completed sub-projects</t>
  </si>
  <si>
    <t>Number of communities implementing Pag-abot CDD</t>
  </si>
  <si>
    <r>
      <rPr>
        <b/>
        <sz val="11"/>
        <color rgb="FF000000"/>
        <rFont val="Arial"/>
        <family val="2"/>
      </rPr>
      <t xml:space="preserve">Number of Sub-Projects with conducted Sustainability Evaluations </t>
    </r>
    <r>
      <rPr>
        <b/>
        <i/>
        <sz val="11"/>
        <color rgb="FF000000"/>
        <rFont val="Arial"/>
        <family val="2"/>
      </rPr>
      <t>(PMNP)</t>
    </r>
  </si>
  <si>
    <r>
      <rPr>
        <b/>
        <sz val="11"/>
        <color rgb="FF000000"/>
        <rFont val="Arial"/>
        <family val="2"/>
      </rPr>
      <t xml:space="preserve">Number of families with Persons with Disabilities served </t>
    </r>
    <r>
      <rPr>
        <b/>
        <i/>
        <sz val="11"/>
        <color rgb="FF000000"/>
        <rFont val="Arial"/>
        <family val="2"/>
      </rPr>
      <t>(KKB-CFW for PWDs)</t>
    </r>
  </si>
  <si>
    <r>
      <rPr>
        <b/>
        <sz val="11"/>
        <color rgb="FF000000"/>
        <rFont val="Arial"/>
        <family val="2"/>
      </rPr>
      <t>Number of families with College Graduates/Students served</t>
    </r>
    <r>
      <rPr>
        <b/>
        <sz val="11"/>
        <color rgb="FF000000"/>
        <rFont val="Arial"/>
        <family val="2"/>
      </rPr>
      <t xml:space="preserve"> </t>
    </r>
    <r>
      <rPr>
        <b/>
        <i/>
        <sz val="11"/>
        <color rgb="FF000000"/>
        <rFont val="Arial"/>
        <family val="2"/>
      </rPr>
      <t>(KKB-CFW for Students/New Graduates)</t>
    </r>
  </si>
  <si>
    <r>
      <rPr>
        <b/>
        <i/>
        <sz val="11"/>
        <color rgb="FF000000"/>
        <rFont val="Arial"/>
        <family val="2"/>
      </rPr>
      <t xml:space="preserve">Number of women volunteers trained on CDD </t>
    </r>
    <r>
      <rPr>
        <b/>
        <i/>
        <sz val="11"/>
        <color rgb="FF000000"/>
        <rFont val="Arial"/>
        <family val="2"/>
      </rPr>
      <t>(Numerator)</t>
    </r>
  </si>
  <si>
    <r>
      <rPr>
        <b/>
        <i/>
        <sz val="11"/>
        <color rgb="FF000000"/>
        <rFont val="Arial"/>
        <family val="2"/>
      </rPr>
      <t xml:space="preserve">Total number of volunteers trained on CDD </t>
    </r>
    <r>
      <rPr>
        <b/>
        <i/>
        <sz val="11"/>
        <color rgb="FF000000"/>
        <rFont val="Arial"/>
        <family val="2"/>
      </rPr>
      <t>(Denominator)</t>
    </r>
  </si>
  <si>
    <t>Percentage of paid labor jobs created by KALAHI CIDSS are accessed by women</t>
  </si>
  <si>
    <r>
      <rPr>
        <b/>
        <i/>
        <sz val="11"/>
        <color rgb="FF000000"/>
        <rFont val="Arial"/>
        <family val="2"/>
      </rPr>
      <t>Number of paid labor jobs created by KALAHI CIDSS are accessed by women</t>
    </r>
    <r>
      <rPr>
        <b/>
        <i/>
        <sz val="11"/>
        <color rgb="FF000000"/>
        <rFont val="Arial"/>
        <family val="2"/>
      </rPr>
      <t xml:space="preserve"> (Numerator)</t>
    </r>
  </si>
  <si>
    <r>
      <rPr>
        <b/>
        <i/>
        <sz val="11"/>
        <color rgb="FF000000"/>
        <rFont val="Arial"/>
        <family val="2"/>
      </rPr>
      <t xml:space="preserve">Total number of paid labor jobs created by KALAHI CIDSS </t>
    </r>
    <r>
      <rPr>
        <b/>
        <i/>
        <sz val="11"/>
        <color rgb="FF000000"/>
        <rFont val="Arial"/>
        <family val="2"/>
      </rPr>
      <t>(Denominator)</t>
    </r>
  </si>
  <si>
    <t>Percentage of paid labor jobs created are accessed by 4Ps beneficiaries</t>
  </si>
  <si>
    <r>
      <rPr>
        <b/>
        <i/>
        <sz val="11"/>
        <color rgb="FF000000"/>
        <rFont val="Arial"/>
        <family val="2"/>
      </rPr>
      <t>Number of paid labor jobs created by KALAHI CIDSS are accessed by 4Ps beneficiaries</t>
    </r>
    <r>
      <rPr>
        <b/>
        <i/>
        <sz val="11"/>
        <color rgb="FF000000"/>
        <rFont val="Arial"/>
        <family val="2"/>
      </rPr>
      <t xml:space="preserve"> (Numerator)</t>
    </r>
  </si>
  <si>
    <t>PAMANA PEACE AND DEVELOPMENT FUND</t>
  </si>
  <si>
    <t>Number of sub-projects completed in accordance with technical plans and schedule (PAMANA)</t>
  </si>
  <si>
    <t>Number of households benefitted from completed sub-projects (PAMANA)</t>
  </si>
  <si>
    <t>PAMANA DSWD/LGU-LED LIVELIHOOD</t>
  </si>
  <si>
    <t>Number of CAAs/CVAs provided with livelihood assistance (PAMANA)</t>
  </si>
  <si>
    <t>Number of former non-state armed group members (FMNSAG) provided with social case management (PAMANA)</t>
  </si>
  <si>
    <t>SUSTAINABLE LIVELIHOOD PROGRAM</t>
  </si>
  <si>
    <t>Percentage of SLP participants who have established a microenterprise or have been employed</t>
  </si>
  <si>
    <t>A. Number of SLP participants engaged in established microenterprise</t>
  </si>
  <si>
    <t>B. Number of employed SLP participants</t>
  </si>
  <si>
    <t>OUTPUT INDICATOR</t>
  </si>
  <si>
    <t>Number of poor households assisted through the Sustainable Livelihood Program (GAA indicator)</t>
  </si>
  <si>
    <t>d. CI Refferals</t>
  </si>
  <si>
    <t>Number of SLP Partcipants who received SLP Modalities</t>
  </si>
  <si>
    <t>a. Microenterprise Development</t>
  </si>
  <si>
    <t>b. Employment Facilitation</t>
  </si>
  <si>
    <t>RESIDENTIAL AND NON-RESIDENTIAL CARE SUB-PROGRAM</t>
  </si>
  <si>
    <t>OUTCOME INDICATORS</t>
  </si>
  <si>
    <r>
      <rPr>
        <b/>
        <sz val="11"/>
        <color rgb="FF000000"/>
        <rFont val="Arial"/>
        <family val="2"/>
      </rPr>
      <t xml:space="preserve">Percentage of clients in residential and non-residential care facilities rehabilitated </t>
    </r>
    <r>
      <rPr>
        <b/>
        <i/>
        <sz val="11"/>
        <color rgb="FF000000"/>
        <rFont val="Arial"/>
        <family val="2"/>
      </rPr>
      <t>(GAA indicator)</t>
    </r>
  </si>
  <si>
    <t>Number of Clients Rehabilitated</t>
  </si>
  <si>
    <t>Residential Care Facilities</t>
  </si>
  <si>
    <t>Reception and Study Center for Children</t>
  </si>
  <si>
    <t>Regional Haven for Women</t>
  </si>
  <si>
    <r>
      <rPr>
        <b/>
        <i/>
        <sz val="11"/>
        <color rgb="FF000000"/>
        <rFont val="Arial"/>
        <family val="2"/>
      </rPr>
      <t>Number of clients served in residential and non-residential care facilities</t>
    </r>
    <r>
      <rPr>
        <b/>
        <i/>
        <sz val="11"/>
        <color rgb="FF000000"/>
        <rFont val="Arial"/>
        <family val="2"/>
      </rPr>
      <t>(GAA indicator)</t>
    </r>
  </si>
  <si>
    <r>
      <rPr>
        <b/>
        <sz val="11"/>
        <color rgb="FF000000"/>
        <rFont val="Arial"/>
        <family val="2"/>
      </rPr>
      <t xml:space="preserve">Percentage of facilities with client-staff ratio </t>
    </r>
    <r>
      <rPr>
        <b/>
        <i/>
        <sz val="11"/>
        <color rgb="FF000000"/>
        <rFont val="Arial"/>
        <family val="2"/>
      </rPr>
      <t>(GAA indicator)</t>
    </r>
  </si>
  <si>
    <t>Number of Facilities with Standard Client Ratio</t>
  </si>
  <si>
    <t>SUPPLEMENTARY FEEDING SUB-PROGRAM</t>
  </si>
  <si>
    <r>
      <rPr>
        <b/>
        <sz val="11"/>
        <color rgb="FF000000"/>
        <rFont val="Arial"/>
        <family val="2"/>
      </rPr>
      <t xml:space="preserve">Percentage of malnourished children in CDCs and SNPs with improved nutritional status </t>
    </r>
    <r>
      <rPr>
        <b/>
        <i/>
        <sz val="11"/>
        <color rgb="FF000000"/>
        <rFont val="Arial"/>
        <family val="2"/>
      </rPr>
      <t>(GAA indicator)</t>
    </r>
    <r>
      <rPr>
        <b/>
        <sz val="11"/>
        <color rgb="FF000000"/>
        <rFont val="Arial"/>
        <family val="2"/>
      </rPr>
      <t xml:space="preserve">
</t>
    </r>
    <r>
      <rPr>
        <b/>
        <i/>
        <sz val="11"/>
        <color rgb="FF000000"/>
        <rFont val="Arial"/>
        <family val="2"/>
      </rPr>
      <t>14th Cycle Implementation</t>
    </r>
  </si>
  <si>
    <r>
      <rPr>
        <b/>
        <i/>
        <sz val="11"/>
        <color rgb="FF000000"/>
        <rFont val="Arial"/>
        <family val="2"/>
      </rPr>
      <t xml:space="preserve">Number of Malnourished Children with improved nutritional status (After feeding session)  </t>
    </r>
    <r>
      <rPr>
        <b/>
        <i/>
        <sz val="11"/>
        <color rgb="FF000000"/>
        <rFont val="Arial"/>
        <family val="2"/>
      </rPr>
      <t>[Numerator]</t>
    </r>
  </si>
  <si>
    <r>
      <rPr>
        <b/>
        <i/>
        <sz val="11"/>
        <color rgb="FF000000"/>
        <rFont val="Arial"/>
        <family val="2"/>
      </rPr>
      <t>Number of Malnourished Children before feeding sessions</t>
    </r>
    <r>
      <rPr>
        <b/>
        <i/>
        <sz val="11"/>
        <color rgb="FF000000"/>
        <rFont val="Arial"/>
        <family val="2"/>
      </rPr>
      <t xml:space="preserve"> [Denominator]</t>
    </r>
  </si>
  <si>
    <t>Number of children in CDCs and SNPs provided with supplementary feeding (GAA indicator)</t>
  </si>
  <si>
    <t>a. 15th Cycle Implementation</t>
  </si>
  <si>
    <t>b. 14th Cycle Implementation</t>
  </si>
  <si>
    <t>Number of children provided with milk feeding</t>
  </si>
  <si>
    <t>SOCIAL WELFARE FOR SENIOR CITIZENS SUB-PROGRAM</t>
  </si>
  <si>
    <r>
      <rPr>
        <b/>
        <sz val="11"/>
        <color rgb="FF000000"/>
        <rFont val="Arial"/>
        <family val="2"/>
      </rPr>
      <t>Percentage of senior citizens using Social Pension to augment their daily living subsistence and medical needs</t>
    </r>
    <r>
      <rPr>
        <b/>
        <sz val="11"/>
        <color rgb="FF000000"/>
        <rFont val="Arial"/>
        <family val="2"/>
      </rPr>
      <t xml:space="preserve"> </t>
    </r>
    <r>
      <rPr>
        <b/>
        <i/>
        <sz val="11"/>
        <color rgb="FF000000"/>
        <rFont val="Arial"/>
        <family val="2"/>
      </rPr>
      <t>(GAA indicator)</t>
    </r>
  </si>
  <si>
    <t>Number of senior citizens using Social Pension to augment their daily living subsistence and medical needs</t>
  </si>
  <si>
    <t>a. Stipend received for Food</t>
  </si>
  <si>
    <t>b. Stipend received for Medicine</t>
  </si>
  <si>
    <t>c. Stipend received for Medical</t>
  </si>
  <si>
    <r>
      <rPr>
        <b/>
        <sz val="11"/>
        <color rgb="FF000000"/>
        <rFont val="Arial"/>
        <family val="2"/>
      </rPr>
      <t xml:space="preserve">Number of senior citizens who received social pension within the quarter </t>
    </r>
    <r>
      <rPr>
        <b/>
        <i/>
        <sz val="11"/>
        <color rgb="FF000000"/>
        <rFont val="Arial"/>
        <family val="2"/>
      </rPr>
      <t>(GAA indicator) | Number of eligible senior citizens who received social pension (PDP indicator)</t>
    </r>
  </si>
  <si>
    <t>PROTECTIVE PROGRAM FOR INDIVIDUALS, FAMILIES AND COMMUNITIES IN NEED OR IN CRISIS SUB-PROGRAM</t>
  </si>
  <si>
    <r>
      <rPr>
        <b/>
        <i/>
        <sz val="11"/>
        <color rgb="FF000000"/>
        <rFont val="Arial"/>
        <family val="2"/>
      </rPr>
      <t xml:space="preserve">Percentage of clients who rated protective services provided as satisfactory or better </t>
    </r>
    <r>
      <rPr>
        <b/>
        <i/>
        <sz val="11"/>
        <color rgb="FF000000"/>
        <rFont val="Arial"/>
        <family val="2"/>
      </rPr>
      <t>(GAA indicator) [</t>
    </r>
    <r>
      <rPr>
        <b/>
        <i/>
        <sz val="11"/>
        <color rgb="FF000000"/>
        <rFont val="Arial"/>
        <family val="2"/>
      </rPr>
      <t>AICS]</t>
    </r>
  </si>
  <si>
    <r>
      <rPr>
        <b/>
        <i/>
        <sz val="11"/>
        <color rgb="FF000000"/>
        <rFont val="Arial"/>
        <family val="2"/>
      </rPr>
      <t xml:space="preserve">Number of clients who rated protective services provided as satisfactory or better </t>
    </r>
    <r>
      <rPr>
        <b/>
        <i/>
        <sz val="11"/>
        <color rgb="FF000000"/>
        <rFont val="Arial"/>
        <family val="2"/>
      </rPr>
      <t>(Numerator)</t>
    </r>
  </si>
  <si>
    <r>
      <rPr>
        <b/>
        <i/>
        <sz val="11"/>
        <color rgb="FF000000"/>
        <rFont val="Arial"/>
        <family val="2"/>
      </rPr>
      <t>Number of surveyed clients</t>
    </r>
    <r>
      <rPr>
        <b/>
        <i/>
        <sz val="11"/>
        <color rgb="FF000000"/>
        <rFont val="Arial"/>
        <family val="2"/>
      </rPr>
      <t xml:space="preserve"> (Denominator)</t>
    </r>
  </si>
  <si>
    <r>
      <rPr>
        <b/>
        <sz val="11"/>
        <color rgb="FF000000"/>
        <rFont val="Arial"/>
        <family val="2"/>
      </rPr>
      <t xml:space="preserve">Number of beneficiaries served through Protective Services Program </t>
    </r>
    <r>
      <rPr>
        <b/>
        <i/>
        <sz val="11"/>
        <color rgb="FF000000"/>
        <rFont val="Arial"/>
        <family val="2"/>
      </rPr>
      <t>(GAA indicator) [AICS]</t>
    </r>
  </si>
  <si>
    <t>a. Educational Assistance</t>
  </si>
  <si>
    <t>b. Medical Assistance</t>
  </si>
  <si>
    <t>c. Transportation Assistance</t>
  </si>
  <si>
    <t>d. Burial Assistance</t>
  </si>
  <si>
    <t>e. Food Assistance</t>
  </si>
  <si>
    <t>f. Other Cash Assistance</t>
  </si>
  <si>
    <t>g. Hot Meals</t>
  </si>
  <si>
    <t>h. Family Food Packs</t>
  </si>
  <si>
    <t>i. Hygiene And Sleeping Kits</t>
  </si>
  <si>
    <t>j. Assistive Devices And Technologies</t>
  </si>
  <si>
    <t>k. Psychosocial</t>
  </si>
  <si>
    <t>l. Referral</t>
  </si>
  <si>
    <t>AYUDA SA KAPOS ANG KITA PROGRAM (AKAP)</t>
  </si>
  <si>
    <t>Number of clients served</t>
  </si>
  <si>
    <t>LIWANAG AT TUBIG WELFARE ASSISTANCE PROGRAM</t>
  </si>
  <si>
    <t>Number of beneficiaries provided with assistance</t>
  </si>
  <si>
    <t>SOCIAL WELFARE FOR DISTRESSED OVERSEAS FILIPINOS AND TRAFFICKED PERSONS SUB-PROGRAM</t>
  </si>
  <si>
    <r>
      <rPr>
        <b/>
        <sz val="11"/>
        <color rgb="FF000000"/>
        <rFont val="Arial"/>
        <family val="2"/>
      </rPr>
      <t>Percentage of assisted individuals who are reintegrated to their families and communities</t>
    </r>
    <r>
      <rPr>
        <b/>
        <i/>
        <sz val="11"/>
        <color rgb="FF000000"/>
        <rFont val="Arial"/>
        <family val="2"/>
      </rPr>
      <t xml:space="preserve"> </t>
    </r>
    <r>
      <rPr>
        <b/>
        <i/>
        <sz val="11"/>
        <color rgb="FF000000"/>
        <rFont val="Arial"/>
        <family val="2"/>
      </rPr>
      <t>(GAA indicator)</t>
    </r>
  </si>
  <si>
    <r>
      <rPr>
        <b/>
        <i/>
        <sz val="11"/>
        <color rgb="FF000000"/>
        <rFont val="Arial"/>
        <family val="2"/>
      </rPr>
      <t>Total number of Trafficked and Displaced Persons reintegrated</t>
    </r>
    <r>
      <rPr>
        <b/>
        <i/>
        <sz val="11"/>
        <color rgb="FF000000"/>
        <rFont val="Arial"/>
        <family val="2"/>
      </rPr>
      <t xml:space="preserve"> (Numerator)</t>
    </r>
  </si>
  <si>
    <t>a. Trafficked Persons</t>
  </si>
  <si>
    <t>b. Displaced Persons</t>
  </si>
  <si>
    <r>
      <rPr>
        <b/>
        <i/>
        <sz val="11"/>
        <color rgb="FF000000"/>
        <rFont val="Arial"/>
        <family val="2"/>
      </rPr>
      <t xml:space="preserve">Total number of Trafficked and Displaced Persons assisted </t>
    </r>
    <r>
      <rPr>
        <b/>
        <i/>
        <sz val="11"/>
        <color rgb="FF000000"/>
        <rFont val="Arial"/>
        <family val="2"/>
      </rPr>
      <t>(Denominator)</t>
    </r>
  </si>
  <si>
    <r>
      <rPr>
        <b/>
        <sz val="11"/>
        <color rgb="FF000000"/>
        <rFont val="Arial"/>
        <family val="2"/>
      </rPr>
      <t>Number of trafficked persons provided with social welfare services</t>
    </r>
    <r>
      <rPr>
        <b/>
        <sz val="11"/>
        <color rgb="FF000000"/>
        <rFont val="Arial"/>
        <family val="2"/>
      </rPr>
      <t xml:space="preserve"> (GAA indicator)</t>
    </r>
  </si>
  <si>
    <r>
      <rPr>
        <b/>
        <sz val="11"/>
        <color rgb="FF000000"/>
        <rFont val="Arial"/>
        <family val="2"/>
      </rPr>
      <t>Number of displaced overseas Filipinos provided with social welfare services</t>
    </r>
    <r>
      <rPr>
        <b/>
        <sz val="11"/>
        <color rgb="FF000000"/>
        <rFont val="Arial"/>
        <family val="2"/>
      </rPr>
      <t xml:space="preserve"> (GAA indicator)</t>
    </r>
  </si>
  <si>
    <t>COMMUNITY-BASED</t>
  </si>
  <si>
    <t>Number of clients provided with cash assistance</t>
  </si>
  <si>
    <t>a. PLHIV</t>
  </si>
  <si>
    <t>b. Persons of Concern (POC)</t>
  </si>
  <si>
    <t>Number of child laborers provided with support services (Educational Assistance) - SHIELD against Child Labor</t>
  </si>
  <si>
    <t>YAKAP BAYAN</t>
  </si>
  <si>
    <t>Number of LGUs replicating the Yakap Bayan Program Implementation</t>
  </si>
  <si>
    <t>SOCIAL PROTECTION PROGRAM FOR ADOLESCENT MOTHERS AND THEIR CHILDREN (SPPAMC)</t>
  </si>
  <si>
    <t>Number of adolescent mothers served (ProtecTEEN/SPPAMC)</t>
  </si>
  <si>
    <t>WALANG GUTOM PROGRAM (WGP) / PHILIPPINE FOOD STAMP PROGRAM</t>
  </si>
  <si>
    <r>
      <rPr>
        <b/>
        <sz val="11"/>
        <color rgb="FF000000"/>
        <rFont val="Arial"/>
        <family val="2"/>
      </rPr>
      <t xml:space="preserve">Number of poor households provided with food transfers in a timely manner </t>
    </r>
    <r>
      <rPr>
        <b/>
        <i/>
        <sz val="11"/>
        <color rgb="FF000000"/>
        <rFont val="Arial"/>
        <family val="2"/>
      </rPr>
      <t>(GAA indicator)</t>
    </r>
  </si>
  <si>
    <t>TARA, BASA! TUTORING PROGRAM</t>
  </si>
  <si>
    <t>No.of learners (struggling/non readers) provided with tutorial sessions</t>
  </si>
  <si>
    <t>Number of parents of learners provided with CFW assistance</t>
  </si>
  <si>
    <t>Number of college student deployed as tutors provided with CFW assistance</t>
  </si>
  <si>
    <t>Number of Youth Development Workers (YDW) provided with CFW assistance</t>
  </si>
  <si>
    <t>PAG-ABOT PROGRAM</t>
  </si>
  <si>
    <r>
      <rPr>
        <b/>
        <sz val="11"/>
        <color rgb="FF000000"/>
        <rFont val="Arial"/>
        <family val="2"/>
      </rPr>
      <t xml:space="preserve">Number of reached-out Pag-abot beneficiaries provided with comprehensive social protection services </t>
    </r>
    <r>
      <rPr>
        <b/>
        <i/>
        <sz val="11"/>
        <color rgb="FF000000"/>
        <rFont val="Arial"/>
        <family val="2"/>
      </rPr>
      <t>(GAA indicator)</t>
    </r>
  </si>
  <si>
    <t xml:space="preserve">BANGSAMORO UMPUNGAN SA NUTRISYON </t>
  </si>
  <si>
    <t>No. of children and pregnant/ lactating mothers served</t>
  </si>
  <si>
    <t>a. Children</t>
  </si>
  <si>
    <t>b. Pregnant and Lactating Woman (PLW)*</t>
  </si>
  <si>
    <t>DISASTER RESPONSE MANAGEMENT BUREAU</t>
  </si>
  <si>
    <r>
      <rPr>
        <b/>
        <sz val="11"/>
        <color rgb="FF000000"/>
        <rFont val="Arial"/>
        <family val="2"/>
      </rPr>
      <t xml:space="preserve">Percentage of disaster-affected households/families assisted to early recovery stage </t>
    </r>
    <r>
      <rPr>
        <b/>
        <i/>
        <sz val="11"/>
        <color rgb="FF000000"/>
        <rFont val="Arial"/>
        <family val="2"/>
      </rPr>
      <t>(GAA indicator)</t>
    </r>
  </si>
  <si>
    <t>Number of disaster-affected families that requested for assistance / based on assessed need / directive</t>
  </si>
  <si>
    <t>Number of families provided with disaster response and early recovery services</t>
  </si>
  <si>
    <t xml:space="preserve">Number of DSWD QRT members trained </t>
  </si>
  <si>
    <t>Number of requests from LGUs provided with augmentation on disaster response services</t>
  </si>
  <si>
    <r>
      <rPr>
        <b/>
        <sz val="11"/>
        <color rgb="FF000000"/>
        <rFont val="Arial"/>
        <family val="2"/>
      </rPr>
      <t xml:space="preserve">Number of disaster-affected families provided with disaster response services </t>
    </r>
    <r>
      <rPr>
        <b/>
        <i/>
        <sz val="11"/>
        <color rgb="FF000000"/>
        <rFont val="Arial"/>
        <family val="2"/>
      </rPr>
      <t>(GAA indicator)</t>
    </r>
  </si>
  <si>
    <t>a. Provision of Food and Non-Food Items (FNIs)</t>
  </si>
  <si>
    <t>b. Cash for Work (CFW) for Response</t>
  </si>
  <si>
    <t>c. Food for Work (FFW) for Response</t>
  </si>
  <si>
    <t>d. Emergency Cash Transfer (ECT) for Response</t>
  </si>
  <si>
    <r>
      <rPr>
        <b/>
        <sz val="11"/>
        <color rgb="FF000000"/>
        <rFont val="Arial"/>
        <family val="2"/>
      </rPr>
      <t xml:space="preserve">Number of disaster-affected families provided with early recovery services </t>
    </r>
    <r>
      <rPr>
        <b/>
        <i/>
        <sz val="11"/>
        <color rgb="FF000000"/>
        <rFont val="Arial"/>
        <family val="2"/>
      </rPr>
      <t>(GAA indicator)</t>
    </r>
  </si>
  <si>
    <t>a. Cash-for-Work (CFW) for Early Recovery</t>
  </si>
  <si>
    <t>b. Food for Work (FFW) for Early Recovery</t>
  </si>
  <si>
    <t>c. Emergency Cash Transfer (ECT) for Early Recovery</t>
  </si>
  <si>
    <t>D. Emergency Cash Transfer (ECT) for Response</t>
  </si>
  <si>
    <r>
      <rPr>
        <b/>
        <sz val="11"/>
        <color rgb="FF000000"/>
        <rFont val="Arial"/>
        <family val="2"/>
      </rPr>
      <t xml:space="preserve">Percentage of LGUs provided with resource augmentation </t>
    </r>
    <r>
      <rPr>
        <b/>
        <i/>
        <sz val="11"/>
        <color rgb="FF000000"/>
        <rFont val="Arial"/>
        <family val="2"/>
      </rPr>
      <t>(GAA indicator)</t>
    </r>
  </si>
  <si>
    <t>Number of LGUs provided with resource augmentation</t>
  </si>
  <si>
    <t>NATIONAL RESOURCE AND LOGISTICS MANAGEMENT BUREAU</t>
  </si>
  <si>
    <t>Number of LGUs with prepositioned goods (GAA indicator)</t>
  </si>
  <si>
    <t>PROJECT LAWA AT BINHI</t>
  </si>
  <si>
    <t>Number of vulnerable families provided with cash assistance through Project LAWA at BINHI modalities</t>
  </si>
  <si>
    <t>Number of RLAed SWAs and SWDAs with sustained compliance to social welfare and development standards</t>
  </si>
  <si>
    <t>Number of Beneficiary Partner CSOs Accredited</t>
  </si>
  <si>
    <t>No. of SWDAs with RLA certificates issued within 30 working days upon receipt of compliant application.</t>
  </si>
  <si>
    <t>Total no. of compliant application received</t>
  </si>
  <si>
    <t>No. of detected violations/complaints acted upon within 7 working days</t>
  </si>
  <si>
    <t>Total no. of violations/complaints detected</t>
  </si>
  <si>
    <t>Percentage of LGUs provided with technical assistance (GAA indicator)</t>
  </si>
  <si>
    <t>Number of LGUs provided with technical assistance</t>
  </si>
  <si>
    <t>Number of TAs provided to LGUs</t>
  </si>
  <si>
    <t>Percentage of LGUs that rated TA provided as satisfactory or better</t>
  </si>
  <si>
    <t>Number of LGUs that rated TA provided as satisfactory or better</t>
  </si>
  <si>
    <t>Number of LGUs that rated TA</t>
  </si>
  <si>
    <t>ENHANCED PARTNERSHIP AGAINST HUNGER AND POVERTY</t>
  </si>
  <si>
    <t>Number of CBOs linked to institutional markets</t>
  </si>
  <si>
    <t>Percentage of CBOs who participated in government procurement activities for the purchase of goods for feeding programs and dietary services</t>
  </si>
  <si>
    <t>Percentage of CBOs who completed government contracts for the purchase of goods for feeding programs and dietary services</t>
  </si>
  <si>
    <t>POLICY AND PLAN DEVELOPMENT</t>
  </si>
  <si>
    <t>Number of research and evaluation studies completed</t>
  </si>
  <si>
    <t>SOCIAL TECHNOLOGY DEVELOPMENT</t>
  </si>
  <si>
    <t>Number of intermediaries institutionalizing completed social technologies (STs)</t>
  </si>
  <si>
    <t>NATIONAL HOUSEHOLD TARGETING SYSTEM FOR POVERTY REDUCTION</t>
  </si>
  <si>
    <t>Percentage of approved Listahanan data requests facilitated and endorsed to the requester within the set deadline</t>
  </si>
  <si>
    <t>INFORMATION AND COMMUNICATIONS TECHNOLOGY MANAGEMENT</t>
  </si>
  <si>
    <t>Percentage of regional and sub-regional offices connected to secured and high-speed network to support social protection delivery</t>
  </si>
  <si>
    <t>INTERNAL AUDIT</t>
  </si>
  <si>
    <t>Number of Audit Recommendations Received</t>
  </si>
  <si>
    <t>Number of Audit Recommendations Complied</t>
  </si>
  <si>
    <t>SOCIAL MARKETING</t>
  </si>
  <si>
    <t>Number of social marketing activities conducted</t>
  </si>
  <si>
    <t>a. No. of press release issued</t>
  </si>
  <si>
    <t>b. No. of communication campaigns conducted</t>
  </si>
  <si>
    <t>c. No. of IEC developed</t>
  </si>
  <si>
    <t>KNOWLEDGE MANAGEMENT</t>
  </si>
  <si>
    <t>Number of knowledge products (KPs) on social welfare and development services developed</t>
  </si>
  <si>
    <t>Number of knowledge sharing sessions (KSS) conducted</t>
  </si>
  <si>
    <t>HUMAN RESOURCE AND DEVELOPMENT</t>
  </si>
  <si>
    <t>Number of Positions Filled up within Timeline</t>
  </si>
  <si>
    <t>Number of Staff Provided with Learning and Development Interventions</t>
  </si>
  <si>
    <t>Number of Staff Receiving Salary and Benefits on Time</t>
  </si>
  <si>
    <t>LEGAL SERVICES</t>
  </si>
  <si>
    <t>Percentage of Preliminary Investigations Acted Upon</t>
  </si>
  <si>
    <t>Total No.of Complaints or Incident Report Received</t>
  </si>
  <si>
    <t>Total No.of Complaints or Incident Report Acted Upon Judiciously</t>
  </si>
  <si>
    <t>No. of Complaints or Incident Report Acted Upon</t>
  </si>
  <si>
    <t>a. No. of Complaints Proceeded with Preliminary Investigations</t>
  </si>
  <si>
    <t>b. No. of Complaints Dismissed</t>
  </si>
  <si>
    <t>c. No. of Complaints Proceeded with Fact-Finding Investigation</t>
  </si>
  <si>
    <t>Percentage of Administrative Disciplinary Cases submitted to Disciplining Authority with Formal Investigation Report</t>
  </si>
  <si>
    <t>Total No.of Administrative Disciplinary Cases Proceed to Formal Charge</t>
  </si>
  <si>
    <t>a. No. of Administrative Disciplinary Resolved with Decisions Issued handled by LS</t>
  </si>
  <si>
    <t>b. No. of Administrative Disciplinary for Confirmation of Decision as handled by FOs</t>
  </si>
  <si>
    <t>c. No. of Administrative Disciplinary Pleadings Issued (Summons, Notice, Orders, Memos)</t>
  </si>
  <si>
    <t>d. No. of Administrative Disciplinary Hearings Conducted</t>
  </si>
  <si>
    <t>No. of Employee's Clearance Processed</t>
  </si>
  <si>
    <t>No. of CENOPAC Issued</t>
  </si>
  <si>
    <t>Percentage of Litigated cases Attended and Represented the Department or Department Personnel</t>
  </si>
  <si>
    <t>Total No. of Received Invitation of Litigated cases to Represent the Department or Department Personnel</t>
  </si>
  <si>
    <t>Total No. of Litigated cases Representation for the Department or Department Personnel</t>
  </si>
  <si>
    <t>No. of all hearings attended representing Department/ DSWD personnel and other clients in all other cases</t>
  </si>
  <si>
    <t>No. of all pleadings filed representing Department/ DSWD personnel and other clients in all other cases</t>
  </si>
  <si>
    <t>No. of referred new cases to OSG and other partner lawyers and legal institution</t>
  </si>
  <si>
    <t>Percentage of Request for Legal Opinions and Technical Assistance Addressed</t>
  </si>
  <si>
    <t>No. of Request for Legal Opinions and Technical Assistance</t>
  </si>
  <si>
    <t>1. Total No. of Request for Legal Opinions (Review Contracts, Guidelines; Bills and IRRs and other Legal Queries in Writing)</t>
  </si>
  <si>
    <t>a. No. of Review on Contracts</t>
  </si>
  <si>
    <t>b. No. of Review on Bills &amp; IRRS and Guidelines</t>
  </si>
  <si>
    <t>c. No. of Legal Opinions/Queries DSWD OBSUs, FOs and Other stakeholders request for legal queries in writing</t>
  </si>
  <si>
    <t>2. Total No. of Request for Technical Assistance Addressed</t>
  </si>
  <si>
    <t>a. No. of General Technical Assistance</t>
  </si>
  <si>
    <t>b. No. of TA provided to Phone-in and Walk-in of DSWD Personnel &amp; Legal queries by External client</t>
  </si>
  <si>
    <t>3. Total No. of Freedom of Information Requests acted upon by FOI Decision Maker</t>
  </si>
  <si>
    <t>ADMINISTRATIVE SERVICES</t>
  </si>
  <si>
    <t>Number of records digitized</t>
  </si>
  <si>
    <t>Number of records identified for digitization</t>
  </si>
  <si>
    <t>Number of records disposed</t>
  </si>
  <si>
    <t>Number of records identified for disposal</t>
  </si>
  <si>
    <t>PROCUREMENT SERVICES</t>
  </si>
  <si>
    <t>Number of PRs Received</t>
  </si>
  <si>
    <t>Number of PRs Processes Awarded and Contracted on Time</t>
  </si>
  <si>
    <t>Number of Reports Required by Oversight Agencies Complied with</t>
  </si>
  <si>
    <t>Number of Reports Required by Oversight Agencies</t>
  </si>
  <si>
    <t>Percentage of Technical Assistance provided to ODSUs relating to various procurement projects as requested and/or as initiated through Procurement Facilitation Meetings</t>
  </si>
  <si>
    <t>Number of TAs provided</t>
  </si>
  <si>
    <t>Number of TAs request received</t>
  </si>
  <si>
    <t>Number of innovative/good practices for organizational and process excellence</t>
  </si>
  <si>
    <t>Percentage of FO ODSUs and other procurement partners satisfied with the services rendered</t>
  </si>
  <si>
    <t>Number of FO ODSUs and procurements partners satisfied with the services rendered</t>
  </si>
  <si>
    <t>Number of FO ODSUs and procurements partners subjected for satisfaction survey</t>
  </si>
  <si>
    <t>70% (4 out of 5 facilities)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</si>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</sst>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_);\(0\)"/>
    <numFmt numFmtId="166" formatCode="0.0%"/>
    <numFmt numFmtId="167" formatCode="0.0"/>
    <numFmt numFmtId="168" formatCode="0.0000%"/>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b/>
      <sz val="13"/>
      <name val="Arial"/>
      <family val="2"/>
    </font>
    <font>
      <b/>
      <sz val="14"/>
      <name val="Arial"/>
      <family val="2"/>
    </font>
    <font>
      <sz val="14"/>
      <name val="Arial"/>
      <family val="2"/>
    </font>
    <font>
      <b/>
      <sz val="11"/>
      <name val="Arial"/>
      <family val="2"/>
    </font>
    <font>
      <b/>
      <sz val="10"/>
      <name val="Arial"/>
      <family val="2"/>
    </font>
    <font>
      <sz val="10"/>
      <name val="Arial"/>
      <family val="2"/>
    </font>
    <font>
      <sz val="10"/>
      <color theme="1"/>
      <name val="Arial"/>
      <family val="2"/>
    </font>
    <font>
      <b/>
      <sz val="10"/>
      <color theme="1"/>
      <name val="Arial"/>
      <family val="2"/>
    </font>
    <font>
      <sz val="10"/>
      <color rgb="FFFF0000"/>
      <name val="Arial"/>
      <family val="2"/>
    </font>
    <font>
      <sz val="10"/>
      <name val="Arial"/>
      <family val="2"/>
    </font>
    <font>
      <b/>
      <sz val="10"/>
      <color indexed="8"/>
      <name val="Arial"/>
      <family val="2"/>
    </font>
    <font>
      <b/>
      <i/>
      <sz val="10"/>
      <name val="Arial"/>
      <family val="2"/>
    </font>
    <font>
      <b/>
      <sz val="10"/>
      <color rgb="FF7030A0"/>
      <name val="Arial"/>
      <family val="2"/>
    </font>
    <font>
      <i/>
      <sz val="10"/>
      <name val="Arial"/>
      <family val="2"/>
    </font>
    <font>
      <b/>
      <sz val="18"/>
      <name val="Arial"/>
      <family val="2"/>
    </font>
    <font>
      <b/>
      <sz val="9"/>
      <name val="Arial"/>
      <family val="2"/>
    </font>
    <font>
      <u/>
      <sz val="10"/>
      <name val="Arial"/>
      <family val="2"/>
    </font>
    <font>
      <b/>
      <sz val="9"/>
      <color indexed="81"/>
      <name val="Tahoma"/>
      <family val="2"/>
    </font>
    <font>
      <sz val="9"/>
      <color indexed="81"/>
      <name val="Tahoma"/>
      <family val="2"/>
    </font>
    <font>
      <b/>
      <sz val="10"/>
      <color rgb="FFFF0000"/>
      <name val="Arial"/>
      <family val="2"/>
    </font>
    <font>
      <sz val="12"/>
      <color theme="1"/>
      <name val="Arial"/>
      <family val="2"/>
    </font>
    <font>
      <i/>
      <sz val="12"/>
      <color indexed="8"/>
      <name val="Arial"/>
      <family val="2"/>
    </font>
    <font>
      <sz val="9"/>
      <name val="Arial"/>
      <family val="2"/>
    </font>
    <font>
      <i/>
      <sz val="10"/>
      <color theme="1"/>
      <name val="Arial"/>
      <family val="2"/>
    </font>
    <font>
      <i/>
      <sz val="11"/>
      <color theme="1"/>
      <name val="Calibri"/>
      <family val="2"/>
      <scheme val="minor"/>
    </font>
    <font>
      <sz val="10"/>
      <name val="Century Gothic"/>
      <family val="2"/>
    </font>
    <font>
      <sz val="11"/>
      <name val="Calibri"/>
      <family val="2"/>
      <scheme val="minor"/>
    </font>
    <font>
      <sz val="10"/>
      <color theme="1"/>
      <name val="Calibri"/>
      <family val="2"/>
      <scheme val="minor"/>
    </font>
    <font>
      <b/>
      <sz val="12"/>
      <name val="Arial"/>
      <family val="2"/>
    </font>
    <font>
      <sz val="12"/>
      <name val="Arial"/>
      <family val="2"/>
    </font>
    <font>
      <b/>
      <sz val="11"/>
      <name val="Calibri"/>
      <family val="2"/>
      <scheme val="minor"/>
    </font>
    <font>
      <sz val="9"/>
      <color theme="1"/>
      <name val="Arial"/>
      <family val="2"/>
    </font>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1"/>
      <color theme="1"/>
      <name val="Arial"/>
      <family val="2"/>
    </font>
    <font>
      <sz val="18"/>
      <color theme="1"/>
      <name val="Calibri"/>
      <family val="2"/>
      <scheme val="minor"/>
    </font>
    <font>
      <b/>
      <sz val="18"/>
      <color theme="1"/>
      <name val="Calibri"/>
      <family val="2"/>
      <scheme val="minor"/>
    </font>
    <font>
      <b/>
      <sz val="10"/>
      <color indexed="81"/>
      <name val="Tahoma"/>
      <family val="2"/>
    </font>
    <font>
      <b/>
      <sz val="11"/>
      <color indexed="81"/>
      <name val="Tahoma"/>
      <family val="2"/>
    </font>
    <font>
      <sz val="11"/>
      <color rgb="FFFF0000"/>
      <name val="Calibri"/>
      <family val="2"/>
      <scheme val="minor"/>
    </font>
    <font>
      <sz val="11"/>
      <color rgb="FFFF0000"/>
      <name val="Arial"/>
      <family val="2"/>
    </font>
    <font>
      <sz val="12"/>
      <color rgb="FFFF0000"/>
      <name val="Arial"/>
      <family val="2"/>
    </font>
    <font>
      <sz val="10"/>
      <name val="Calibri"/>
      <family val="2"/>
      <scheme val="minor"/>
    </font>
    <font>
      <b/>
      <sz val="11"/>
      <color rgb="FF000000"/>
      <name val="Arial"/>
      <family val="2"/>
    </font>
    <font>
      <b/>
      <sz val="11"/>
      <color rgb="FF000000"/>
      <name val="Calibri"/>
      <family val="2"/>
    </font>
    <font>
      <b/>
      <i/>
      <sz val="11"/>
      <color rgb="FF000000"/>
      <name val="Arial"/>
      <family val="2"/>
    </font>
    <font>
      <b/>
      <i/>
      <sz val="11"/>
      <color rgb="FF000000"/>
      <name val="Calibri"/>
      <family val="2"/>
    </font>
    <font>
      <b/>
      <sz val="11"/>
      <color theme="1"/>
      <name val="Arial"/>
      <family val="2"/>
    </font>
    <font>
      <sz val="11"/>
      <color theme="1"/>
      <name val="Calibri"/>
      <family val="2"/>
    </font>
    <font>
      <i/>
      <sz val="11"/>
      <color theme="1"/>
      <name val="Arial"/>
      <family val="2"/>
    </font>
    <font>
      <b/>
      <sz val="11"/>
      <color theme="1"/>
      <name val="Calibri"/>
      <family val="2"/>
    </font>
  </fonts>
  <fills count="2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rgb="FFFFC000"/>
      </patternFill>
    </fill>
    <fill>
      <patternFill patternType="solid">
        <fgColor rgb="FFCFE2F3"/>
        <bgColor rgb="FFCFE2F3"/>
      </patternFill>
    </fill>
    <fill>
      <patternFill patternType="solid">
        <fgColor rgb="FFF4CCCC"/>
        <bgColor rgb="FFF4CCCC"/>
      </patternFill>
    </fill>
    <fill>
      <patternFill patternType="solid">
        <fgColor theme="0"/>
        <bgColor theme="0"/>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FFF2CC"/>
        <bgColor rgb="FFFFF2CC"/>
      </patternFill>
    </fill>
    <fill>
      <patternFill patternType="solid">
        <fgColor rgb="FF3D85C6"/>
        <bgColor rgb="FF3D85C6"/>
      </patternFill>
    </fill>
    <fill>
      <patternFill patternType="solid">
        <fgColor rgb="FFFFFF00"/>
        <bgColor rgb="FFFFFF00"/>
      </patternFill>
    </fill>
    <fill>
      <patternFill patternType="solid">
        <fgColor rgb="FFB6D7A8"/>
        <bgColor rgb="FFB6D7A8"/>
      </patternFill>
    </fill>
    <fill>
      <patternFill patternType="solid">
        <fgColor rgb="FFF4B083"/>
        <bgColor rgb="FFF4B083"/>
      </patternFill>
    </fill>
    <fill>
      <patternFill patternType="solid">
        <fgColor rgb="FFD9D2E9"/>
        <bgColor rgb="FFD9D2E9"/>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5">
    <xf numFmtId="0" fontId="0" fillId="0" borderId="0" xfId="0"/>
    <xf numFmtId="0" fontId="7" fillId="2" borderId="0" xfId="0" applyFont="1" applyFill="1" applyAlignment="1">
      <alignment wrapText="1"/>
    </xf>
    <xf numFmtId="0" fontId="7" fillId="2" borderId="0" xfId="0" applyFont="1" applyFill="1" applyAlignment="1">
      <alignment horizontal="right" vertical="center" wrapText="1"/>
    </xf>
    <xf numFmtId="0" fontId="7" fillId="2" borderId="0" xfId="0" applyFont="1" applyFill="1" applyAlignment="1">
      <alignment vertical="center" wrapText="1"/>
    </xf>
    <xf numFmtId="0" fontId="8" fillId="3" borderId="0" xfId="0" applyFont="1" applyFill="1"/>
    <xf numFmtId="0" fontId="7" fillId="2" borderId="0" xfId="0" applyFont="1" applyFill="1"/>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8" fillId="0" borderId="3" xfId="0" applyFont="1" applyBorder="1" applyProtection="1">
      <protection locked="0"/>
    </xf>
    <xf numFmtId="0" fontId="8" fillId="0" borderId="0" xfId="0" applyFont="1" applyProtection="1">
      <protection locked="0"/>
    </xf>
    <xf numFmtId="0" fontId="13" fillId="0" borderId="0" xfId="0" applyFont="1" applyAlignment="1" applyProtection="1">
      <alignment horizontal="center"/>
      <protection locked="0"/>
    </xf>
    <xf numFmtId="0" fontId="8" fillId="0" borderId="0" xfId="0" quotePrefix="1" applyFont="1" applyProtection="1">
      <protection locked="0"/>
    </xf>
    <xf numFmtId="0" fontId="11" fillId="0" borderId="0" xfId="0" applyFont="1" applyProtection="1">
      <protection locked="0"/>
    </xf>
    <xf numFmtId="0" fontId="13" fillId="0" borderId="0" xfId="0" applyFont="1" applyProtection="1">
      <protection locked="0"/>
    </xf>
    <xf numFmtId="0" fontId="10" fillId="0" borderId="0" xfId="0" applyFont="1" applyAlignment="1" applyProtection="1">
      <alignment horizontal="left" indent="1"/>
      <protection locked="0"/>
    </xf>
    <xf numFmtId="0" fontId="0" fillId="0" borderId="4" xfId="0" applyBorder="1"/>
    <xf numFmtId="0" fontId="15" fillId="0" borderId="0" xfId="0" applyFont="1" applyAlignment="1" applyProtection="1">
      <alignment horizontal="left" indent="1"/>
      <protection locked="0"/>
    </xf>
    <xf numFmtId="0" fontId="8" fillId="0" borderId="0" xfId="0" applyFont="1" applyAlignment="1" applyProtection="1">
      <alignment horizontal="left" indent="1"/>
      <protection locked="0"/>
    </xf>
    <xf numFmtId="0" fontId="16" fillId="0" borderId="0" xfId="0" quotePrefix="1" applyFont="1" applyAlignment="1" applyProtection="1">
      <alignment horizontal="left" vertical="center"/>
      <protection locked="0"/>
    </xf>
    <xf numFmtId="0" fontId="8" fillId="0" borderId="0" xfId="0" applyFont="1" applyAlignment="1" applyProtection="1">
      <alignment horizontal="left"/>
      <protection locked="0"/>
    </xf>
    <xf numFmtId="0" fontId="13" fillId="0" borderId="0" xfId="0" applyFont="1" applyAlignment="1" applyProtection="1">
      <alignment horizontal="left"/>
      <protection locked="0"/>
    </xf>
    <xf numFmtId="0" fontId="0" fillId="0" borderId="7" xfId="0" applyBorder="1"/>
    <xf numFmtId="0" fontId="8" fillId="0" borderId="0" xfId="0" applyFont="1" applyAlignment="1" applyProtection="1">
      <alignment horizontal="center"/>
      <protection locked="0"/>
    </xf>
    <xf numFmtId="0" fontId="13" fillId="0" borderId="3" xfId="0" applyFont="1" applyBorder="1" applyProtection="1">
      <protection locked="0"/>
    </xf>
    <xf numFmtId="0" fontId="13" fillId="0" borderId="0" xfId="0" quotePrefix="1" applyFont="1" applyAlignment="1" applyProtection="1">
      <alignment horizontal="center"/>
      <protection locked="0"/>
    </xf>
    <xf numFmtId="0" fontId="13" fillId="0" borderId="0" xfId="0" quotePrefix="1" applyFont="1" applyProtection="1">
      <protection locked="0"/>
    </xf>
    <xf numFmtId="0" fontId="17" fillId="0" borderId="0" xfId="0" applyFont="1" applyAlignment="1" applyProtection="1">
      <alignment horizontal="left" indent="1"/>
      <protection locked="0"/>
    </xf>
    <xf numFmtId="0" fontId="8" fillId="0" borderId="0" xfId="0" quotePrefix="1" applyFont="1" applyAlignment="1" applyProtection="1">
      <alignment horizontal="left"/>
      <protection locked="0"/>
    </xf>
    <xf numFmtId="0" fontId="15" fillId="0" borderId="0" xfId="0" applyFont="1" applyProtection="1">
      <protection locked="0"/>
    </xf>
    <xf numFmtId="0" fontId="11" fillId="0" borderId="0" xfId="0" quotePrefix="1" applyFont="1" applyProtection="1">
      <protection locked="0"/>
    </xf>
    <xf numFmtId="0" fontId="10" fillId="0" borderId="0" xfId="0" quotePrefix="1" applyFont="1" applyProtection="1">
      <protection locked="0"/>
    </xf>
    <xf numFmtId="0" fontId="10" fillId="0" borderId="0" xfId="0" applyFont="1" applyProtection="1">
      <protection locked="0"/>
    </xf>
    <xf numFmtId="0" fontId="18" fillId="0" borderId="3" xfId="0" applyFont="1" applyBorder="1" applyProtection="1">
      <protection locked="0"/>
    </xf>
    <xf numFmtId="0" fontId="19" fillId="0" borderId="3" xfId="0" applyFont="1" applyBorder="1" applyAlignment="1" applyProtection="1">
      <alignment vertical="center" wrapText="1"/>
      <protection locked="0"/>
    </xf>
    <xf numFmtId="0" fontId="8" fillId="0" borderId="0" xfId="0" quotePrefix="1" applyFont="1" applyAlignment="1" applyProtection="1">
      <alignment horizontal="left" vertical="center"/>
      <protection locked="0"/>
    </xf>
    <xf numFmtId="0" fontId="8" fillId="0" borderId="0" xfId="0" applyFont="1" applyAlignment="1" applyProtection="1">
      <alignment horizontal="left" vertical="center"/>
      <protection locked="0"/>
    </xf>
    <xf numFmtId="0" fontId="15" fillId="0" borderId="0" xfId="0" applyFont="1" applyAlignment="1" applyProtection="1">
      <alignment horizontal="left"/>
      <protection locked="0"/>
    </xf>
    <xf numFmtId="0" fontId="2" fillId="0" borderId="3" xfId="0" applyFont="1" applyBorder="1"/>
    <xf numFmtId="0" fontId="0" fillId="0" borderId="3" xfId="0" applyBorder="1"/>
    <xf numFmtId="3" fontId="8" fillId="0" borderId="0" xfId="0" applyNumberFormat="1" applyFont="1" applyAlignment="1">
      <alignment vertical="center"/>
    </xf>
    <xf numFmtId="3" fontId="0" fillId="0" borderId="0" xfId="0" quotePrefix="1" applyNumberFormat="1"/>
    <xf numFmtId="0" fontId="9" fillId="0" borderId="0" xfId="0" applyFont="1"/>
    <xf numFmtId="0" fontId="24" fillId="0" borderId="0" xfId="0" applyFont="1"/>
    <xf numFmtId="0" fontId="24" fillId="0" borderId="0" xfId="0" quotePrefix="1" applyFont="1"/>
    <xf numFmtId="0" fontId="9" fillId="0" borderId="0" xfId="0" applyFont="1" applyProtection="1">
      <protection locked="0"/>
    </xf>
    <xf numFmtId="0" fontId="9" fillId="0" borderId="0" xfId="0" quotePrefix="1" applyFont="1" applyProtection="1">
      <protection locked="0"/>
    </xf>
    <xf numFmtId="0" fontId="17" fillId="0" borderId="0" xfId="0" applyFont="1" applyAlignment="1" applyProtection="1">
      <alignment horizontal="left"/>
      <protection locked="0"/>
    </xf>
    <xf numFmtId="0" fontId="11" fillId="0" borderId="0" xfId="0" applyFont="1" applyAlignment="1" applyProtection="1">
      <alignment vertical="center"/>
      <protection locked="0"/>
    </xf>
    <xf numFmtId="0" fontId="3" fillId="2" borderId="0" xfId="0" applyFont="1" applyFill="1"/>
    <xf numFmtId="0" fontId="3" fillId="2" borderId="0" xfId="0" applyFont="1" applyFill="1" applyAlignment="1">
      <alignment horizontal="center"/>
    </xf>
    <xf numFmtId="0" fontId="3" fillId="0" borderId="0" xfId="0" applyFont="1"/>
    <xf numFmtId="0" fontId="7" fillId="2" borderId="0" xfId="0" applyFont="1" applyFill="1" applyAlignment="1">
      <alignment vertical="center"/>
    </xf>
    <xf numFmtId="0" fontId="7" fillId="2" borderId="0" xfId="0" applyFont="1" applyFill="1" applyAlignment="1">
      <alignment horizontal="center" vertical="center"/>
    </xf>
    <xf numFmtId="0" fontId="8" fillId="3" borderId="0" xfId="0" applyFont="1" applyFill="1" applyAlignment="1">
      <alignment horizontal="center"/>
    </xf>
    <xf numFmtId="0" fontId="9" fillId="3" borderId="0" xfId="0" applyFont="1" applyFill="1"/>
    <xf numFmtId="0" fontId="2" fillId="0" borderId="0" xfId="0" applyFont="1"/>
    <xf numFmtId="0" fontId="10" fillId="0" borderId="0" xfId="0" applyFont="1"/>
    <xf numFmtId="0" fontId="11" fillId="0" borderId="0" xfId="0" applyFont="1" applyAlignment="1">
      <alignment horizontal="center"/>
    </xf>
    <xf numFmtId="0" fontId="10" fillId="0" borderId="0" xfId="0" applyFont="1" applyAlignment="1">
      <alignment horizontal="left"/>
    </xf>
    <xf numFmtId="0" fontId="12" fillId="0" borderId="0" xfId="0" applyFont="1"/>
    <xf numFmtId="0" fontId="10" fillId="0" borderId="0" xfId="0" quotePrefix="1" applyFont="1"/>
    <xf numFmtId="0" fontId="10" fillId="0" borderId="0" xfId="0" applyFont="1" applyAlignment="1">
      <alignment horizontal="left" vertical="center" indent="1"/>
    </xf>
    <xf numFmtId="0" fontId="10" fillId="0" borderId="0" xfId="0" applyFont="1" applyAlignment="1">
      <alignment horizontal="left" indent="1"/>
    </xf>
    <xf numFmtId="0" fontId="9" fillId="0" borderId="0" xfId="0" applyFont="1" applyAlignment="1" applyProtection="1">
      <alignment horizontal="left" indent="1"/>
      <protection locked="0"/>
    </xf>
    <xf numFmtId="0" fontId="13" fillId="0" borderId="0" xfId="0" applyFont="1" applyAlignment="1" applyProtection="1">
      <alignment horizontal="left" indent="1"/>
      <protection locked="0"/>
    </xf>
    <xf numFmtId="0" fontId="20" fillId="0" borderId="0" xfId="0" applyFont="1" applyAlignment="1" applyProtection="1">
      <alignment horizontal="left"/>
      <protection locked="0"/>
    </xf>
    <xf numFmtId="0" fontId="9" fillId="0" borderId="0" xfId="0" applyFont="1" applyAlignment="1" applyProtection="1">
      <alignment horizontal="left"/>
      <protection locked="0"/>
    </xf>
    <xf numFmtId="3" fontId="8" fillId="5" borderId="0" xfId="0" applyNumberFormat="1" applyFont="1" applyFill="1" applyAlignment="1">
      <alignment vertical="center"/>
    </xf>
    <xf numFmtId="3" fontId="0" fillId="5" borderId="0" xfId="0" quotePrefix="1" applyNumberFormat="1" applyFill="1" applyAlignment="1">
      <alignment horizontal="left" vertical="center"/>
    </xf>
    <xf numFmtId="3" fontId="12" fillId="0" borderId="0" xfId="0" applyNumberFormat="1" applyFont="1" applyAlignment="1">
      <alignment vertical="center"/>
    </xf>
    <xf numFmtId="3" fontId="0" fillId="4" borderId="0" xfId="0" quotePrefix="1" applyNumberFormat="1" applyFill="1" applyAlignment="1">
      <alignment horizontal="left" vertical="center"/>
    </xf>
    <xf numFmtId="3" fontId="10" fillId="0" borderId="0" xfId="0" applyNumberFormat="1" applyFont="1" applyAlignment="1">
      <alignment horizontal="left" vertical="center"/>
    </xf>
    <xf numFmtId="3" fontId="0" fillId="0" borderId="0" xfId="0" quotePrefix="1" applyNumberFormat="1" applyAlignment="1">
      <alignment horizontal="left" vertical="center"/>
    </xf>
    <xf numFmtId="3" fontId="23" fillId="0" borderId="0" xfId="0" applyNumberFormat="1" applyFont="1" applyAlignment="1">
      <alignment vertical="center"/>
    </xf>
    <xf numFmtId="3" fontId="23" fillId="4" borderId="0" xfId="0" quotePrefix="1" applyNumberFormat="1" applyFont="1" applyFill="1" applyAlignment="1">
      <alignment horizontal="left" vertical="center"/>
    </xf>
    <xf numFmtId="3" fontId="0" fillId="0" borderId="0" xfId="0" applyNumberFormat="1" applyAlignment="1">
      <alignment vertical="center"/>
    </xf>
    <xf numFmtId="3" fontId="8" fillId="4" borderId="0" xfId="0" applyNumberFormat="1" applyFont="1" applyFill="1" applyAlignment="1">
      <alignment vertical="center"/>
    </xf>
    <xf numFmtId="3" fontId="0" fillId="4" borderId="0" xfId="0" applyNumberFormat="1" applyFill="1" applyAlignment="1">
      <alignment vertical="center"/>
    </xf>
    <xf numFmtId="3" fontId="12" fillId="4" borderId="0" xfId="0" applyNumberFormat="1" applyFont="1" applyFill="1" applyAlignment="1">
      <alignment vertical="center"/>
    </xf>
    <xf numFmtId="3" fontId="10" fillId="4" borderId="0" xfId="0" quotePrefix="1" applyNumberFormat="1" applyFont="1" applyFill="1" applyAlignment="1">
      <alignment horizontal="left" vertical="center"/>
    </xf>
    <xf numFmtId="3" fontId="8" fillId="0" borderId="0" xfId="0" quotePrefix="1" applyNumberFormat="1" applyFont="1" applyAlignment="1">
      <alignment horizontal="left" vertical="center"/>
    </xf>
    <xf numFmtId="3" fontId="12" fillId="4" borderId="0" xfId="0" quotePrefix="1" applyNumberFormat="1" applyFont="1" applyFill="1" applyAlignment="1">
      <alignment horizontal="left" vertical="center"/>
    </xf>
    <xf numFmtId="3" fontId="12" fillId="4" borderId="0" xfId="0" quotePrefix="1" applyNumberFormat="1" applyFont="1" applyFill="1" applyAlignment="1">
      <alignment vertical="center"/>
    </xf>
    <xf numFmtId="3" fontId="12" fillId="4" borderId="0" xfId="0" applyNumberFormat="1" applyFont="1" applyFill="1" applyAlignment="1">
      <alignment horizontal="left" vertical="center"/>
    </xf>
    <xf numFmtId="3" fontId="10" fillId="4" borderId="0" xfId="0" applyNumberFormat="1" applyFont="1" applyFill="1" applyAlignment="1">
      <alignment horizontal="left" vertical="center"/>
    </xf>
    <xf numFmtId="10" fontId="0" fillId="4" borderId="0" xfId="0" applyNumberFormat="1" applyFill="1" applyAlignment="1">
      <alignment vertical="center"/>
    </xf>
    <xf numFmtId="10" fontId="0" fillId="4" borderId="0" xfId="0" quotePrefix="1" applyNumberFormat="1" applyFill="1" applyAlignment="1">
      <alignment horizontal="left" vertical="center"/>
    </xf>
    <xf numFmtId="0" fontId="15" fillId="6" borderId="0" xfId="0" applyFont="1" applyFill="1"/>
    <xf numFmtId="0" fontId="9" fillId="6" borderId="0" xfId="0" quotePrefix="1" applyFont="1" applyFill="1"/>
    <xf numFmtId="0" fontId="9" fillId="0" borderId="0" xfId="0" quotePrefix="1" applyFont="1"/>
    <xf numFmtId="0" fontId="9" fillId="0" borderId="0" xfId="0" quotePrefix="1" applyFont="1" applyAlignment="1">
      <alignment horizontal="left" vertical="center"/>
    </xf>
    <xf numFmtId="0" fontId="9" fillId="0" borderId="0" xfId="0" applyFont="1" applyAlignment="1">
      <alignment vertical="center"/>
    </xf>
    <xf numFmtId="0" fontId="9" fillId="0" borderId="0" xfId="0" applyFont="1" applyAlignment="1">
      <alignment horizontal="left"/>
    </xf>
    <xf numFmtId="0" fontId="9" fillId="0" borderId="0" xfId="0" quotePrefix="1" applyFont="1" applyAlignment="1">
      <alignment horizontal="left"/>
    </xf>
    <xf numFmtId="0" fontId="8" fillId="0" borderId="0" xfId="0" applyFont="1" applyAlignment="1">
      <alignment horizontal="left"/>
    </xf>
    <xf numFmtId="0" fontId="9" fillId="6" borderId="0" xfId="0" applyFont="1" applyFill="1"/>
    <xf numFmtId="0" fontId="9" fillId="0" borderId="0" xfId="0" quotePrefix="1" applyFont="1" applyAlignment="1">
      <alignment vertical="center"/>
    </xf>
    <xf numFmtId="0" fontId="8" fillId="0" borderId="0" xfId="0" applyFont="1" applyAlignment="1">
      <alignment horizontal="left" vertical="center"/>
    </xf>
    <xf numFmtId="0" fontId="24" fillId="0" borderId="0" xfId="0" quotePrefix="1" applyFont="1" applyAlignment="1">
      <alignment horizontal="left"/>
    </xf>
    <xf numFmtId="0" fontId="24" fillId="0" borderId="0" xfId="0" applyFont="1" applyAlignment="1">
      <alignment horizontal="left"/>
    </xf>
    <xf numFmtId="0" fontId="24" fillId="0" borderId="0" xfId="0" quotePrefix="1" applyFont="1" applyAlignment="1">
      <alignment vertical="center"/>
    </xf>
    <xf numFmtId="0" fontId="24" fillId="0" borderId="0" xfId="0" applyFont="1" applyAlignment="1">
      <alignment vertical="center"/>
    </xf>
    <xf numFmtId="0" fontId="10" fillId="0" borderId="3" xfId="0" applyFont="1" applyBorder="1"/>
    <xf numFmtId="0" fontId="11" fillId="0" borderId="3" xfId="0" applyFont="1" applyBorder="1" applyAlignment="1">
      <alignment horizontal="center"/>
    </xf>
    <xf numFmtId="0" fontId="12" fillId="0" borderId="3" xfId="0" applyFont="1" applyBorder="1"/>
    <xf numFmtId="0" fontId="10" fillId="0" borderId="3" xfId="0" quotePrefix="1" applyFont="1" applyBorder="1"/>
    <xf numFmtId="0" fontId="10" fillId="0" borderId="3" xfId="0" applyFont="1" applyBorder="1" applyAlignment="1">
      <alignment horizontal="left"/>
    </xf>
    <xf numFmtId="0" fontId="10" fillId="0" borderId="3" xfId="0" applyFont="1" applyBorder="1" applyAlignment="1">
      <alignment horizontal="right"/>
    </xf>
    <xf numFmtId="0" fontId="2" fillId="0" borderId="4" xfId="0" applyFont="1" applyBorder="1"/>
    <xf numFmtId="0" fontId="0" fillId="0" borderId="5" xfId="0" applyBorder="1"/>
    <xf numFmtId="0" fontId="0" fillId="0" borderId="6" xfId="0" applyBorder="1"/>
    <xf numFmtId="0" fontId="24" fillId="0" borderId="6" xfId="0" quotePrefix="1" applyFont="1" applyBorder="1" applyAlignment="1">
      <alignment horizontal="left"/>
    </xf>
    <xf numFmtId="0" fontId="24" fillId="0" borderId="6" xfId="0" applyFont="1" applyBorder="1" applyAlignment="1">
      <alignment horizontal="left" vertical="center"/>
    </xf>
    <xf numFmtId="0" fontId="24" fillId="0" borderId="6" xfId="0" quotePrefix="1" applyFont="1" applyBorder="1"/>
    <xf numFmtId="0" fontId="0" fillId="0" borderId="1" xfId="0" applyBorder="1"/>
    <xf numFmtId="0" fontId="0" fillId="0" borderId="2" xfId="0" applyBorder="1"/>
    <xf numFmtId="0" fontId="2" fillId="0" borderId="2" xfId="0" applyFont="1" applyBorder="1"/>
    <xf numFmtId="0" fontId="0" fillId="0" borderId="30" xfId="0" applyBorder="1"/>
    <xf numFmtId="0" fontId="0" fillId="0" borderId="13" xfId="0" applyBorder="1"/>
    <xf numFmtId="0" fontId="0" fillId="0" borderId="12" xfId="0" applyBorder="1"/>
    <xf numFmtId="0" fontId="11" fillId="0" borderId="12" xfId="0" applyFont="1" applyBorder="1" applyAlignment="1">
      <alignment horizontal="center" vertical="center" wrapText="1"/>
    </xf>
    <xf numFmtId="3" fontId="11" fillId="0" borderId="12" xfId="1" applyNumberFormat="1" applyFont="1" applyFill="1" applyBorder="1"/>
    <xf numFmtId="3" fontId="10" fillId="0" borderId="12" xfId="1" applyNumberFormat="1" applyFont="1" applyFill="1" applyBorder="1"/>
    <xf numFmtId="10" fontId="0" fillId="0" borderId="12" xfId="0" applyNumberFormat="1" applyBorder="1"/>
    <xf numFmtId="0" fontId="0" fillId="0" borderId="29" xfId="0" applyBorder="1"/>
    <xf numFmtId="0" fontId="11" fillId="0" borderId="2" xfId="0" applyFont="1" applyBorder="1" applyAlignment="1">
      <alignment horizontal="center" vertical="center" wrapText="1"/>
    </xf>
    <xf numFmtId="3" fontId="11" fillId="0" borderId="2" xfId="1" applyNumberFormat="1" applyFont="1" applyFill="1" applyBorder="1"/>
    <xf numFmtId="3" fontId="10" fillId="0" borderId="2" xfId="1" applyNumberFormat="1" applyFont="1" applyFill="1" applyBorder="1"/>
    <xf numFmtId="10" fontId="0" fillId="0" borderId="2" xfId="0" applyNumberFormat="1" applyBorder="1"/>
    <xf numFmtId="0" fontId="7" fillId="2" borderId="8" xfId="0" applyFont="1" applyFill="1" applyBorder="1" applyAlignment="1">
      <alignment horizontal="center"/>
    </xf>
    <xf numFmtId="0" fontId="7" fillId="2" borderId="6" xfId="0" applyFont="1" applyFill="1" applyBorder="1" applyAlignment="1">
      <alignment horizontal="center"/>
    </xf>
    <xf numFmtId="0" fontId="7" fillId="2" borderId="8" xfId="0" applyFont="1" applyFill="1" applyBorder="1" applyAlignment="1">
      <alignment horizontal="center" vertical="center"/>
    </xf>
    <xf numFmtId="3" fontId="10" fillId="0" borderId="2" xfId="1" applyNumberFormat="1" applyFont="1" applyFill="1" applyBorder="1" applyAlignment="1">
      <alignment horizontal="center"/>
    </xf>
    <xf numFmtId="0" fontId="2" fillId="0" borderId="12" xfId="0" applyFont="1" applyBorder="1"/>
    <xf numFmtId="0" fontId="0" fillId="0" borderId="15" xfId="0" applyBorder="1"/>
    <xf numFmtId="0" fontId="0" fillId="0" borderId="16" xfId="0" applyBorder="1"/>
    <xf numFmtId="0" fontId="0" fillId="0" borderId="37" xfId="0" applyBorder="1"/>
    <xf numFmtId="9" fontId="0" fillId="0" borderId="12" xfId="0" applyNumberFormat="1" applyBorder="1"/>
    <xf numFmtId="9" fontId="0" fillId="0" borderId="2" xfId="0" applyNumberFormat="1" applyBorder="1"/>
    <xf numFmtId="0" fontId="0" fillId="0" borderId="17" xfId="0" applyBorder="1" applyAlignment="1">
      <alignment horizontal="center"/>
    </xf>
    <xf numFmtId="0" fontId="0" fillId="0" borderId="16" xfId="0" applyBorder="1" applyAlignment="1">
      <alignment horizontal="center"/>
    </xf>
    <xf numFmtId="10" fontId="0" fillId="0" borderId="41" xfId="0" applyNumberFormat="1" applyBorder="1"/>
    <xf numFmtId="10" fontId="0" fillId="0" borderId="42" xfId="0" applyNumberFormat="1" applyBorder="1"/>
    <xf numFmtId="9" fontId="0" fillId="0" borderId="42" xfId="0" applyNumberFormat="1" applyBorder="1"/>
    <xf numFmtId="9" fontId="0" fillId="0" borderId="21" xfId="0" applyNumberFormat="1" applyBorder="1"/>
    <xf numFmtId="0" fontId="0" fillId="0" borderId="43" xfId="0" applyBorder="1"/>
    <xf numFmtId="0" fontId="0" fillId="0" borderId="28" xfId="0" applyBorder="1" applyAlignment="1">
      <alignment vertical="center" wrapText="1"/>
    </xf>
    <xf numFmtId="0" fontId="0" fillId="0" borderId="12" xfId="0" applyBorder="1" applyAlignment="1">
      <alignment vertical="center" wrapText="1"/>
    </xf>
    <xf numFmtId="0" fontId="0" fillId="0" borderId="29" xfId="0" applyBorder="1" applyAlignment="1">
      <alignment vertical="center" wrapText="1"/>
    </xf>
    <xf numFmtId="0" fontId="19" fillId="0" borderId="0" xfId="0" applyFont="1"/>
    <xf numFmtId="0" fontId="26" fillId="0" borderId="0" xfId="0" applyFont="1"/>
    <xf numFmtId="0" fontId="26" fillId="0" borderId="0" xfId="0" quotePrefix="1" applyFont="1" applyAlignment="1">
      <alignment horizontal="left"/>
    </xf>
    <xf numFmtId="0" fontId="26" fillId="0" borderId="0" xfId="0" applyFont="1" applyAlignment="1">
      <alignment horizontal="left"/>
    </xf>
    <xf numFmtId="0" fontId="26" fillId="0" borderId="0" xfId="0" quotePrefix="1" applyFont="1"/>
    <xf numFmtId="0" fontId="19" fillId="0" borderId="0" xfId="0" applyFont="1" applyAlignment="1">
      <alignment horizontal="left"/>
    </xf>
    <xf numFmtId="0" fontId="26" fillId="0" borderId="0" xfId="0" applyFont="1" applyAlignment="1">
      <alignment horizontal="center"/>
    </xf>
    <xf numFmtId="0" fontId="24" fillId="0" borderId="0" xfId="0" applyFont="1" applyAlignment="1">
      <alignment horizontal="left" vertical="center"/>
    </xf>
    <xf numFmtId="0" fontId="19" fillId="0" borderId="3" xfId="0" applyFont="1" applyBorder="1"/>
    <xf numFmtId="0" fontId="26" fillId="0" borderId="3" xfId="0" applyFont="1" applyBorder="1"/>
    <xf numFmtId="0" fontId="26" fillId="0" borderId="3" xfId="0" quotePrefix="1" applyFont="1" applyBorder="1" applyAlignment="1">
      <alignment horizontal="left"/>
    </xf>
    <xf numFmtId="0" fontId="26" fillId="0" borderId="3" xfId="0" applyFont="1" applyBorder="1" applyAlignment="1">
      <alignment horizontal="left"/>
    </xf>
    <xf numFmtId="0" fontId="26" fillId="0" borderId="3" xfId="0" quotePrefix="1" applyFont="1" applyBorder="1"/>
    <xf numFmtId="0" fontId="19" fillId="0" borderId="3" xfId="0" applyFont="1" applyBorder="1" applyAlignment="1">
      <alignment horizontal="left"/>
    </xf>
    <xf numFmtId="9" fontId="0" fillId="0" borderId="43" xfId="0" applyNumberFormat="1" applyBorder="1"/>
    <xf numFmtId="10" fontId="0" fillId="0" borderId="43" xfId="0" applyNumberFormat="1" applyBorder="1"/>
    <xf numFmtId="3" fontId="10" fillId="0" borderId="12" xfId="1" applyNumberFormat="1" applyFont="1" applyFill="1" applyBorder="1" applyAlignment="1">
      <alignment horizontal="center"/>
    </xf>
    <xf numFmtId="0" fontId="7" fillId="2" borderId="44" xfId="0" applyFont="1" applyFill="1" applyBorder="1" applyAlignment="1">
      <alignment horizontal="center" vertical="center"/>
    </xf>
    <xf numFmtId="0" fontId="0" fillId="0" borderId="17" xfId="0" applyBorder="1"/>
    <xf numFmtId="0" fontId="0" fillId="0" borderId="35" xfId="0" applyBorder="1"/>
    <xf numFmtId="0" fontId="0" fillId="0" borderId="0" xfId="0" applyAlignment="1">
      <alignment horizontal="center"/>
    </xf>
    <xf numFmtId="0" fontId="0" fillId="0" borderId="12" xfId="0" applyBorder="1" applyAlignment="1">
      <alignment vertical="center"/>
    </xf>
    <xf numFmtId="0" fontId="0" fillId="0" borderId="12" xfId="0" applyBorder="1" applyAlignment="1">
      <alignment horizontal="center"/>
    </xf>
    <xf numFmtId="0" fontId="0" fillId="0" borderId="2" xfId="0" applyBorder="1" applyAlignment="1">
      <alignment horizontal="center"/>
    </xf>
    <xf numFmtId="3" fontId="11" fillId="0" borderId="12" xfId="1" applyNumberFormat="1" applyFont="1" applyFill="1" applyBorder="1" applyAlignment="1">
      <alignment horizontal="center"/>
    </xf>
    <xf numFmtId="3" fontId="11" fillId="0" borderId="2" xfId="1" applyNumberFormat="1" applyFont="1" applyFill="1" applyBorder="1" applyAlignment="1">
      <alignment horizontal="center"/>
    </xf>
    <xf numFmtId="3" fontId="0" fillId="0" borderId="2" xfId="0" applyNumberFormat="1" applyBorder="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10" fontId="0" fillId="0" borderId="2" xfId="0" applyNumberFormat="1" applyBorder="1" applyAlignment="1">
      <alignment horizontal="center"/>
    </xf>
    <xf numFmtId="10" fontId="0" fillId="0" borderId="12" xfId="0" applyNumberFormat="1"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1" fontId="0" fillId="0" borderId="12" xfId="0" applyNumberFormat="1" applyBorder="1" applyAlignment="1">
      <alignment horizontal="center"/>
    </xf>
    <xf numFmtId="1" fontId="0" fillId="0" borderId="2" xfId="0" applyNumberFormat="1" applyBorder="1" applyAlignment="1">
      <alignment horizontal="center"/>
    </xf>
    <xf numFmtId="0" fontId="27" fillId="0" borderId="0" xfId="0" applyFont="1" applyAlignment="1">
      <alignment horizontal="left" vertical="center" indent="1"/>
    </xf>
    <xf numFmtId="3" fontId="0" fillId="0" borderId="12" xfId="0" applyNumberFormat="1" applyBorder="1" applyAlignment="1">
      <alignment horizontal="center"/>
    </xf>
    <xf numFmtId="9" fontId="0" fillId="0" borderId="12" xfId="2" applyFont="1" applyBorder="1" applyAlignment="1">
      <alignment horizontal="center"/>
    </xf>
    <xf numFmtId="10" fontId="29" fillId="4" borderId="9" xfId="1" applyNumberFormat="1" applyFont="1" applyFill="1" applyBorder="1" applyAlignment="1">
      <alignment horizontal="center" vertical="center"/>
    </xf>
    <xf numFmtId="10" fontId="0" fillId="0" borderId="51" xfId="0" applyNumberFormat="1" applyBorder="1" applyAlignment="1">
      <alignment horizontal="center"/>
    </xf>
    <xf numFmtId="3" fontId="24" fillId="0" borderId="52" xfId="0" applyNumberFormat="1" applyFont="1" applyBorder="1" applyAlignment="1">
      <alignment horizontal="center"/>
    </xf>
    <xf numFmtId="0" fontId="0" fillId="0" borderId="0" xfId="0" applyAlignment="1">
      <alignment horizontal="left"/>
    </xf>
    <xf numFmtId="0" fontId="2" fillId="0" borderId="0" xfId="0" applyFont="1" applyAlignment="1">
      <alignment horizontal="left"/>
    </xf>
    <xf numFmtId="10" fontId="0" fillId="0" borderId="2" xfId="2" applyNumberFormat="1" applyFont="1" applyBorder="1" applyAlignment="1">
      <alignment horizontal="center"/>
    </xf>
    <xf numFmtId="0" fontId="7" fillId="2" borderId="24" xfId="0" applyFont="1" applyFill="1" applyBorder="1" applyAlignment="1">
      <alignment horizontal="center"/>
    </xf>
    <xf numFmtId="0" fontId="0" fillId="0" borderId="12" xfId="0" applyBorder="1" applyAlignment="1">
      <alignment horizontal="center" vertical="center" wrapText="1"/>
    </xf>
    <xf numFmtId="0" fontId="9" fillId="0" borderId="0" xfId="0" applyFont="1" applyAlignment="1" applyProtection="1">
      <alignment horizontal="center"/>
      <protection locked="0"/>
    </xf>
    <xf numFmtId="0" fontId="9" fillId="0" borderId="3" xfId="0" applyFont="1" applyBorder="1" applyProtection="1">
      <protection locked="0"/>
    </xf>
    <xf numFmtId="0" fontId="9" fillId="0" borderId="0" xfId="0" quotePrefix="1" applyFont="1" applyAlignment="1" applyProtection="1">
      <alignment horizontal="center"/>
      <protection locked="0"/>
    </xf>
    <xf numFmtId="0" fontId="11" fillId="0" borderId="3" xfId="0" applyFont="1" applyBorder="1" applyAlignment="1">
      <alignment horizontal="left"/>
    </xf>
    <xf numFmtId="0" fontId="8" fillId="7" borderId="3" xfId="0" applyFont="1" applyFill="1" applyBorder="1" applyProtection="1">
      <protection locked="0"/>
    </xf>
    <xf numFmtId="0" fontId="13" fillId="7" borderId="0" xfId="0" applyFont="1" applyFill="1" applyProtection="1">
      <protection locked="0"/>
    </xf>
    <xf numFmtId="0" fontId="15" fillId="7" borderId="0" xfId="0" applyFont="1" applyFill="1" applyAlignment="1" applyProtection="1">
      <alignment horizontal="left" indent="1"/>
      <protection locked="0"/>
    </xf>
    <xf numFmtId="0" fontId="0" fillId="7" borderId="0" xfId="0" applyFill="1"/>
    <xf numFmtId="0" fontId="10" fillId="7" borderId="0" xfId="0" applyFont="1" applyFill="1" applyAlignment="1" applyProtection="1">
      <alignment horizontal="left" indent="1"/>
      <protection locked="0"/>
    </xf>
    <xf numFmtId="0" fontId="10" fillId="7" borderId="0" xfId="0" applyFont="1" applyFill="1" applyProtection="1">
      <protection locked="0"/>
    </xf>
    <xf numFmtId="0" fontId="2" fillId="7" borderId="3" xfId="0" applyFont="1" applyFill="1" applyBorder="1"/>
    <xf numFmtId="0" fontId="8" fillId="7" borderId="0" xfId="0" quotePrefix="1" applyFont="1" applyFill="1" applyProtection="1">
      <protection locked="0"/>
    </xf>
    <xf numFmtId="0" fontId="9" fillId="7" borderId="0" xfId="0" applyFont="1" applyFill="1" applyProtection="1">
      <protection locked="0"/>
    </xf>
    <xf numFmtId="0" fontId="9" fillId="7" borderId="0" xfId="0" quotePrefix="1" applyFont="1" applyFill="1" applyProtection="1">
      <protection locked="0"/>
    </xf>
    <xf numFmtId="0" fontId="0" fillId="7" borderId="4" xfId="0" applyFill="1" applyBorder="1"/>
    <xf numFmtId="0" fontId="30" fillId="0" borderId="0" xfId="0" applyFont="1"/>
    <xf numFmtId="0" fontId="9" fillId="0" borderId="0" xfId="0" quotePrefix="1" applyFont="1" applyAlignment="1" applyProtection="1">
      <alignment horizontal="left" vertical="center"/>
      <protection locked="0"/>
    </xf>
    <xf numFmtId="0" fontId="8" fillId="0" borderId="0" xfId="0" applyFont="1" applyAlignment="1" applyProtection="1">
      <alignment vertical="center"/>
      <protection locked="0"/>
    </xf>
    <xf numFmtId="0" fontId="13" fillId="7" borderId="0" xfId="0" quotePrefix="1" applyFont="1" applyFill="1" applyProtection="1">
      <protection locked="0"/>
    </xf>
    <xf numFmtId="0" fontId="13" fillId="7" borderId="0" xfId="0" applyFont="1" applyFill="1" applyAlignment="1" applyProtection="1">
      <alignment horizontal="left" indent="1"/>
      <protection locked="0"/>
    </xf>
    <xf numFmtId="0" fontId="8" fillId="7" borderId="0" xfId="0" applyFont="1" applyFill="1" applyProtection="1">
      <protection locked="0"/>
    </xf>
    <xf numFmtId="0" fontId="11" fillId="7" borderId="0" xfId="0" quotePrefix="1" applyFont="1" applyFill="1" applyProtection="1">
      <protection locked="0"/>
    </xf>
    <xf numFmtId="0" fontId="26" fillId="0" borderId="3" xfId="0" applyFont="1" applyBorder="1" applyAlignment="1" applyProtection="1">
      <alignment vertical="center" wrapText="1"/>
      <protection locked="0"/>
    </xf>
    <xf numFmtId="0" fontId="9" fillId="0" borderId="0" xfId="0" quotePrefix="1" applyFont="1" applyAlignment="1" applyProtection="1">
      <alignment horizontal="left"/>
      <protection locked="0"/>
    </xf>
    <xf numFmtId="9" fontId="0" fillId="0" borderId="2" xfId="2" applyFont="1" applyBorder="1" applyAlignment="1">
      <alignment horizontal="center"/>
    </xf>
    <xf numFmtId="3" fontId="0" fillId="0" borderId="12" xfId="1" applyNumberFormat="1" applyFont="1" applyFill="1" applyBorder="1" applyAlignment="1">
      <alignment horizontal="center"/>
    </xf>
    <xf numFmtId="3" fontId="0" fillId="0" borderId="2" xfId="1" applyNumberFormat="1" applyFont="1" applyFill="1" applyBorder="1" applyAlignment="1">
      <alignment horizontal="center"/>
    </xf>
    <xf numFmtId="3" fontId="30" fillId="0" borderId="12" xfId="0" applyNumberFormat="1" applyFont="1" applyBorder="1" applyAlignment="1">
      <alignment horizontal="center" vertical="center"/>
    </xf>
    <xf numFmtId="3" fontId="2" fillId="0" borderId="12" xfId="1" applyNumberFormat="1" applyFont="1" applyFill="1" applyBorder="1" applyAlignment="1">
      <alignment horizontal="center"/>
    </xf>
    <xf numFmtId="3" fontId="2" fillId="0" borderId="2" xfId="1" applyNumberFormat="1" applyFont="1" applyFill="1" applyBorder="1" applyAlignment="1">
      <alignment horizontal="center"/>
    </xf>
    <xf numFmtId="10" fontId="30" fillId="0" borderId="12" xfId="0" applyNumberFormat="1" applyFont="1" applyBorder="1" applyAlignment="1">
      <alignment horizontal="center" vertical="center"/>
    </xf>
    <xf numFmtId="3" fontId="1" fillId="0" borderId="12" xfId="0" applyNumberFormat="1" applyFont="1" applyBorder="1" applyAlignment="1">
      <alignment horizontal="center"/>
    </xf>
    <xf numFmtId="0" fontId="1" fillId="0" borderId="12" xfId="0" applyFont="1" applyBorder="1" applyAlignment="1">
      <alignment horizontal="center"/>
    </xf>
    <xf numFmtId="10" fontId="1" fillId="0" borderId="12" xfId="2" applyNumberFormat="1" applyFont="1" applyBorder="1" applyAlignment="1">
      <alignment horizontal="center"/>
    </xf>
    <xf numFmtId="3" fontId="1" fillId="0" borderId="12" xfId="1" applyNumberFormat="1" applyFont="1" applyFill="1" applyBorder="1" applyAlignment="1">
      <alignment horizontal="center"/>
    </xf>
    <xf numFmtId="10" fontId="1" fillId="0" borderId="12" xfId="0" applyNumberFormat="1" applyFont="1" applyBorder="1" applyAlignment="1">
      <alignment horizontal="center" vertical="center"/>
    </xf>
    <xf numFmtId="3" fontId="0" fillId="0" borderId="12" xfId="1" applyNumberFormat="1" applyFont="1" applyFill="1" applyBorder="1"/>
    <xf numFmtId="165" fontId="0" fillId="0" borderId="12" xfId="0" applyNumberFormat="1" applyBorder="1" applyAlignment="1">
      <alignment horizontal="center"/>
    </xf>
    <xf numFmtId="3" fontId="30" fillId="0" borderId="13" xfId="0" applyNumberFormat="1" applyFont="1" applyBorder="1" applyAlignment="1">
      <alignment horizontal="center" vertical="center"/>
    </xf>
    <xf numFmtId="9" fontId="24" fillId="0" borderId="12" xfId="0" applyNumberFormat="1" applyFont="1" applyBorder="1" applyAlignment="1">
      <alignment horizontal="center" vertical="center"/>
    </xf>
    <xf numFmtId="0" fontId="0" fillId="0" borderId="28" xfId="0" applyBorder="1" applyAlignment="1">
      <alignment horizontal="center"/>
    </xf>
    <xf numFmtId="3" fontId="1" fillId="0" borderId="17" xfId="1" applyNumberFormat="1" applyFont="1" applyFill="1" applyBorder="1" applyAlignment="1">
      <alignment horizontal="center"/>
    </xf>
    <xf numFmtId="10" fontId="1" fillId="0" borderId="17" xfId="0" applyNumberFormat="1" applyFont="1" applyBorder="1" applyAlignment="1">
      <alignment horizontal="center"/>
    </xf>
    <xf numFmtId="0" fontId="1" fillId="0" borderId="17" xfId="0" applyFont="1" applyBorder="1" applyAlignment="1">
      <alignment horizontal="center"/>
    </xf>
    <xf numFmtId="3" fontId="0" fillId="0" borderId="17" xfId="1" applyNumberFormat="1" applyFont="1" applyFill="1" applyBorder="1" applyAlignment="1">
      <alignment horizontal="center"/>
    </xf>
    <xf numFmtId="3" fontId="0" fillId="0" borderId="17" xfId="1" applyNumberFormat="1" applyFont="1" applyFill="1" applyBorder="1"/>
    <xf numFmtId="10" fontId="1" fillId="0" borderId="16" xfId="0" applyNumberFormat="1" applyFont="1" applyBorder="1" applyAlignment="1">
      <alignment horizontal="center" vertical="center"/>
    </xf>
    <xf numFmtId="3" fontId="1" fillId="0" borderId="16" xfId="1" applyNumberFormat="1" applyFont="1" applyFill="1" applyBorder="1" applyAlignment="1">
      <alignment horizontal="center"/>
    </xf>
    <xf numFmtId="10" fontId="30" fillId="0" borderId="16" xfId="0" applyNumberFormat="1" applyFont="1" applyBorder="1" applyAlignment="1">
      <alignment horizontal="center" vertical="center"/>
    </xf>
    <xf numFmtId="10" fontId="1" fillId="0" borderId="16" xfId="2" applyNumberFormat="1" applyFont="1" applyBorder="1" applyAlignment="1">
      <alignment horizontal="center"/>
    </xf>
    <xf numFmtId="0" fontId="1" fillId="0" borderId="16" xfId="0" applyFont="1" applyBorder="1" applyAlignment="1">
      <alignment horizontal="center"/>
    </xf>
    <xf numFmtId="3" fontId="0" fillId="0" borderId="16" xfId="1" applyNumberFormat="1" applyFont="1" applyFill="1" applyBorder="1" applyAlignment="1">
      <alignment horizontal="center"/>
    </xf>
    <xf numFmtId="3" fontId="0" fillId="0" borderId="16" xfId="1" applyNumberFormat="1" applyFont="1" applyFill="1" applyBorder="1"/>
    <xf numFmtId="9" fontId="0" fillId="0" borderId="16" xfId="2" applyFont="1" applyBorder="1" applyAlignment="1">
      <alignment horizontal="center"/>
    </xf>
    <xf numFmtId="9" fontId="0" fillId="0" borderId="12" xfId="0" applyNumberFormat="1" applyBorder="1" applyAlignment="1">
      <alignment horizontal="center" vertical="center"/>
    </xf>
    <xf numFmtId="10" fontId="0" fillId="0" borderId="12" xfId="0" applyNumberFormat="1" applyBorder="1" applyAlignment="1">
      <alignment horizontal="center" vertical="center"/>
    </xf>
    <xf numFmtId="10" fontId="0" fillId="0" borderId="12" xfId="2" applyNumberFormat="1" applyFont="1" applyBorder="1" applyAlignment="1">
      <alignment horizontal="center"/>
    </xf>
    <xf numFmtId="20" fontId="33" fillId="0" borderId="9" xfId="0" applyNumberFormat="1" applyFont="1" applyBorder="1" applyAlignment="1">
      <alignment horizontal="center" vertical="center"/>
    </xf>
    <xf numFmtId="9" fontId="34" fillId="0" borderId="12" xfId="0" applyNumberFormat="1" applyFont="1" applyBorder="1" applyAlignment="1">
      <alignment horizontal="center" vertical="center"/>
    </xf>
    <xf numFmtId="20" fontId="30" fillId="0" borderId="12" xfId="0" applyNumberFormat="1" applyFont="1" applyBorder="1" applyAlignment="1">
      <alignment horizontal="center" vertical="center"/>
    </xf>
    <xf numFmtId="9" fontId="30" fillId="0" borderId="12" xfId="0" applyNumberFormat="1" applyFont="1" applyBorder="1" applyAlignment="1">
      <alignment horizontal="center" vertical="center"/>
    </xf>
    <xf numFmtId="9" fontId="0" fillId="0" borderId="12" xfId="0" applyNumberFormat="1" applyBorder="1" applyAlignment="1">
      <alignment horizontal="center"/>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9" fontId="24" fillId="0" borderId="12" xfId="2" quotePrefix="1" applyFont="1" applyFill="1" applyBorder="1" applyAlignment="1">
      <alignment horizontal="center" vertical="center"/>
    </xf>
    <xf numFmtId="9" fontId="24" fillId="0" borderId="12" xfId="2" applyFont="1" applyFill="1" applyBorder="1" applyAlignment="1">
      <alignment horizontal="center" vertical="center"/>
    </xf>
    <xf numFmtId="3" fontId="24" fillId="0" borderId="12" xfId="0" applyNumberFormat="1" applyFont="1" applyBorder="1" applyAlignment="1">
      <alignment horizontal="center" vertical="center"/>
    </xf>
    <xf numFmtId="9" fontId="0" fillId="0" borderId="2" xfId="0" applyNumberFormat="1" applyBorder="1" applyAlignment="1">
      <alignment horizontal="center"/>
    </xf>
    <xf numFmtId="0" fontId="0" fillId="0" borderId="12" xfId="2" applyNumberFormat="1" applyFont="1" applyBorder="1" applyAlignment="1">
      <alignment horizontal="center"/>
    </xf>
    <xf numFmtId="0" fontId="0" fillId="0" borderId="2" xfId="2" applyNumberFormat="1" applyFont="1" applyBorder="1" applyAlignment="1">
      <alignment horizontal="center"/>
    </xf>
    <xf numFmtId="49" fontId="0" fillId="0" borderId="12" xfId="0" applyNumberFormat="1" applyBorder="1" applyAlignment="1">
      <alignment horizontal="center"/>
    </xf>
    <xf numFmtId="49" fontId="0" fillId="0" borderId="2" xfId="0" applyNumberFormat="1" applyBorder="1" applyAlignment="1">
      <alignment horizontal="center"/>
    </xf>
    <xf numFmtId="0" fontId="0" fillId="0" borderId="13" xfId="0" applyBorder="1" applyAlignment="1">
      <alignment horizontal="center"/>
    </xf>
    <xf numFmtId="0" fontId="0" fillId="0" borderId="12" xfId="0" applyBorder="1" applyAlignment="1">
      <alignment horizontal="center" wrapText="1"/>
    </xf>
    <xf numFmtId="10" fontId="0" fillId="0" borderId="12" xfId="0" applyNumberFormat="1" applyBorder="1" applyAlignment="1">
      <alignment horizontal="center" wrapText="1"/>
    </xf>
    <xf numFmtId="9" fontId="0" fillId="0" borderId="12" xfId="0" applyNumberFormat="1" applyBorder="1" applyAlignment="1">
      <alignment horizontal="center" wrapText="1"/>
    </xf>
    <xf numFmtId="166" fontId="0" fillId="0" borderId="12" xfId="0" applyNumberFormat="1" applyBorder="1" applyAlignment="1">
      <alignment horizontal="center"/>
    </xf>
    <xf numFmtId="0" fontId="0" fillId="0" borderId="12" xfId="0" applyBorder="1" applyAlignment="1">
      <alignment horizontal="center" vertical="center"/>
    </xf>
    <xf numFmtId="0" fontId="0" fillId="0" borderId="16" xfId="0" applyBorder="1" applyAlignment="1">
      <alignment vertical="center" wrapText="1"/>
    </xf>
    <xf numFmtId="0" fontId="0" fillId="0" borderId="16" xfId="0" applyBorder="1" applyAlignment="1">
      <alignment horizontal="center" vertical="center" wrapText="1"/>
    </xf>
    <xf numFmtId="3" fontId="1" fillId="0" borderId="12" xfId="1" applyNumberFormat="1" applyFont="1" applyFill="1" applyBorder="1" applyAlignment="1">
      <alignment horizontal="center" vertical="center"/>
    </xf>
    <xf numFmtId="10" fontId="1" fillId="0" borderId="16" xfId="2" applyNumberFormat="1" applyFont="1" applyFill="1" applyBorder="1" applyAlignment="1">
      <alignment horizontal="center"/>
    </xf>
    <xf numFmtId="3" fontId="30" fillId="0" borderId="1" xfId="0" applyNumberFormat="1" applyFont="1" applyBorder="1" applyAlignment="1">
      <alignment horizontal="center" vertical="center"/>
    </xf>
    <xf numFmtId="3" fontId="0" fillId="0" borderId="13" xfId="0" applyNumberFormat="1" applyBorder="1" applyAlignment="1">
      <alignment horizontal="center" vertical="center"/>
    </xf>
    <xf numFmtId="0" fontId="0" fillId="0" borderId="2" xfId="0" applyBorder="1" applyAlignment="1">
      <alignment horizontal="center" vertical="center" wrapText="1"/>
    </xf>
    <xf numFmtId="10" fontId="24" fillId="0" borderId="9" xfId="0" applyNumberFormat="1" applyFont="1" applyBorder="1" applyAlignment="1">
      <alignment horizontal="center"/>
    </xf>
    <xf numFmtId="10" fontId="24" fillId="0" borderId="9" xfId="0" applyNumberFormat="1" applyFont="1" applyBorder="1" applyAlignment="1">
      <alignment horizontal="center" vertical="center"/>
    </xf>
    <xf numFmtId="0" fontId="0" fillId="0" borderId="12" xfId="0" quotePrefix="1" applyBorder="1" applyAlignment="1">
      <alignment horizontal="center"/>
    </xf>
    <xf numFmtId="0" fontId="0" fillId="0" borderId="16" xfId="0" applyBorder="1" applyAlignment="1">
      <alignment horizontal="center" wrapText="1"/>
    </xf>
    <xf numFmtId="9" fontId="0" fillId="0" borderId="12" xfId="0" applyNumberFormat="1" applyBorder="1" applyAlignment="1">
      <alignment horizontal="center" vertical="center" wrapText="1"/>
    </xf>
    <xf numFmtId="9" fontId="0" fillId="0" borderId="2" xfId="0" applyNumberFormat="1" applyBorder="1" applyAlignment="1">
      <alignment horizontal="center" vertical="center" wrapText="1"/>
    </xf>
    <xf numFmtId="0" fontId="0" fillId="0" borderId="0" xfId="0" applyAlignment="1">
      <alignment vertical="center" wrapText="1"/>
    </xf>
    <xf numFmtId="3" fontId="0" fillId="0" borderId="12" xfId="0" applyNumberFormat="1" applyBorder="1" applyAlignment="1">
      <alignment horizontal="center" wrapText="1"/>
    </xf>
    <xf numFmtId="20" fontId="24" fillId="0" borderId="9" xfId="0" applyNumberFormat="1" applyFont="1" applyBorder="1" applyAlignment="1">
      <alignment horizontal="center"/>
    </xf>
    <xf numFmtId="0" fontId="0" fillId="0" borderId="2" xfId="0" applyBorder="1" applyAlignment="1">
      <alignment horizontal="center" vertical="center"/>
    </xf>
    <xf numFmtId="0" fontId="0" fillId="0" borderId="16" xfId="0" applyBorder="1" applyAlignment="1">
      <alignment wrapText="1"/>
    </xf>
    <xf numFmtId="0" fontId="0" fillId="0" borderId="2" xfId="0" applyBorder="1" applyAlignment="1">
      <alignment horizontal="center" wrapText="1"/>
    </xf>
    <xf numFmtId="10" fontId="0" fillId="0" borderId="2" xfId="2" applyNumberFormat="1" applyFont="1" applyBorder="1" applyAlignment="1">
      <alignment horizontal="center" wrapText="1"/>
    </xf>
    <xf numFmtId="10" fontId="0" fillId="0" borderId="12" xfId="2" applyNumberFormat="1" applyFont="1" applyBorder="1" applyAlignment="1">
      <alignment horizontal="center" vertical="center"/>
    </xf>
    <xf numFmtId="10" fontId="1" fillId="0" borderId="12" xfId="0" applyNumberFormat="1" applyFont="1" applyBorder="1" applyAlignment="1">
      <alignment horizontal="center"/>
    </xf>
    <xf numFmtId="10" fontId="1" fillId="0" borderId="16" xfId="2" applyNumberFormat="1" applyFont="1" applyFill="1" applyBorder="1" applyAlignment="1">
      <alignment horizontal="center" vertical="center"/>
    </xf>
    <xf numFmtId="0" fontId="0" fillId="0" borderId="51" xfId="0" applyBorder="1" applyAlignment="1">
      <alignment vertical="center" wrapText="1"/>
    </xf>
    <xf numFmtId="3" fontId="0" fillId="0" borderId="17" xfId="0" applyNumberFormat="1" applyBorder="1" applyAlignment="1">
      <alignment horizontal="center"/>
    </xf>
    <xf numFmtId="10" fontId="1" fillId="0" borderId="12" xfId="2" applyNumberFormat="1" applyFont="1" applyBorder="1" applyAlignment="1">
      <alignment horizontal="center" vertical="center"/>
    </xf>
    <xf numFmtId="0" fontId="31" fillId="0" borderId="12" xfId="0" applyFont="1" applyBorder="1" applyAlignment="1">
      <alignment horizontal="center" wrapText="1"/>
    </xf>
    <xf numFmtId="1" fontId="10" fillId="0" borderId="12" xfId="0" applyNumberFormat="1" applyFont="1" applyBorder="1" applyAlignment="1">
      <alignment horizontal="center" vertical="center" wrapText="1"/>
    </xf>
    <xf numFmtId="1" fontId="24" fillId="0" borderId="12" xfId="0" applyNumberFormat="1" applyFont="1" applyBorder="1" applyAlignment="1">
      <alignment horizontal="center" vertical="center" wrapText="1"/>
    </xf>
    <xf numFmtId="1" fontId="0" fillId="0" borderId="12" xfId="0" applyNumberFormat="1" applyBorder="1" applyAlignment="1">
      <alignment horizontal="center" vertical="center" wrapText="1"/>
    </xf>
    <xf numFmtId="0" fontId="31" fillId="0" borderId="12" xfId="0" applyFont="1" applyBorder="1" applyAlignment="1">
      <alignment horizontal="center" vertical="center" wrapText="1"/>
    </xf>
    <xf numFmtId="9" fontId="32" fillId="0" borderId="12" xfId="0" applyNumberFormat="1" applyFont="1" applyBorder="1" applyAlignment="1">
      <alignment horizontal="center" vertical="center"/>
    </xf>
    <xf numFmtId="20" fontId="24" fillId="0" borderId="12" xfId="0" applyNumberFormat="1" applyFont="1" applyBorder="1" applyAlignment="1">
      <alignment horizontal="center" vertical="center"/>
    </xf>
    <xf numFmtId="20" fontId="24" fillId="0" borderId="12" xfId="0" applyNumberFormat="1" applyFont="1" applyBorder="1" applyAlignment="1">
      <alignment horizontal="center"/>
    </xf>
    <xf numFmtId="20" fontId="33" fillId="0" borderId="12" xfId="0" applyNumberFormat="1" applyFont="1" applyBorder="1" applyAlignment="1">
      <alignment horizontal="center" vertical="center"/>
    </xf>
    <xf numFmtId="9" fontId="33" fillId="0" borderId="12" xfId="0" applyNumberFormat="1" applyFont="1" applyBorder="1" applyAlignment="1">
      <alignment horizontal="center" vertical="center"/>
    </xf>
    <xf numFmtId="9" fontId="24" fillId="0" borderId="9" xfId="0" applyNumberFormat="1" applyFont="1" applyBorder="1" applyAlignment="1">
      <alignment horizontal="center" vertical="center"/>
    </xf>
    <xf numFmtId="0" fontId="10" fillId="0" borderId="0" xfId="0" applyFont="1" applyAlignment="1" applyProtection="1">
      <alignment vertical="center"/>
      <protection locked="0"/>
    </xf>
    <xf numFmtId="0" fontId="0" fillId="0" borderId="0" xfId="0" applyAlignment="1">
      <alignment vertical="center"/>
    </xf>
    <xf numFmtId="0" fontId="0" fillId="0" borderId="4" xfId="0" applyBorder="1" applyAlignment="1">
      <alignment vertical="center"/>
    </xf>
    <xf numFmtId="0" fontId="0" fillId="0" borderId="2" xfId="0" applyBorder="1" applyAlignment="1">
      <alignment vertical="center"/>
    </xf>
    <xf numFmtId="9" fontId="0" fillId="0" borderId="2" xfId="2" applyFont="1" applyBorder="1" applyAlignment="1">
      <alignment horizontal="center" vertical="center"/>
    </xf>
    <xf numFmtId="9" fontId="0" fillId="0" borderId="2" xfId="0" applyNumberFormat="1" applyBorder="1" applyAlignment="1">
      <alignment horizontal="center" vertical="center"/>
    </xf>
    <xf numFmtId="0" fontId="9" fillId="0" borderId="3" xfId="0" applyFont="1" applyBorder="1" applyAlignment="1" applyProtection="1">
      <alignment vertical="center"/>
      <protection locked="0"/>
    </xf>
    <xf numFmtId="0" fontId="10" fillId="0" borderId="0" xfId="0" quotePrefix="1" applyFont="1" applyAlignment="1" applyProtection="1">
      <alignment vertical="center"/>
      <protection locked="0"/>
    </xf>
    <xf numFmtId="10" fontId="0" fillId="0" borderId="12" xfId="2" applyNumberFormat="1" applyFont="1" applyBorder="1" applyAlignment="1">
      <alignment horizontal="center" wrapText="1"/>
    </xf>
    <xf numFmtId="0" fontId="36" fillId="0" borderId="0" xfId="0" applyFont="1"/>
    <xf numFmtId="0" fontId="36" fillId="0" borderId="0" xfId="0" applyFont="1" applyAlignment="1">
      <alignment horizontal="center"/>
    </xf>
    <xf numFmtId="0" fontId="37" fillId="0" borderId="0" xfId="0" applyFont="1"/>
    <xf numFmtId="0" fontId="37" fillId="0" borderId="0" xfId="0" applyFont="1" applyAlignment="1">
      <alignment horizontal="left"/>
    </xf>
    <xf numFmtId="0" fontId="36" fillId="0" borderId="0" xfId="0" applyFont="1" applyAlignment="1">
      <alignment horizontal="left"/>
    </xf>
    <xf numFmtId="0" fontId="0" fillId="0" borderId="12" xfId="0" applyBorder="1" applyAlignment="1">
      <alignment wrapText="1"/>
    </xf>
    <xf numFmtId="9" fontId="10" fillId="0" borderId="2" xfId="2" applyFont="1" applyFill="1" applyBorder="1" applyAlignment="1">
      <alignment horizontal="center"/>
    </xf>
    <xf numFmtId="0" fontId="10" fillId="0" borderId="3" xfId="0" applyFont="1" applyBorder="1" applyAlignment="1">
      <alignment horizontal="right" vertical="center" wrapText="1"/>
    </xf>
    <xf numFmtId="0" fontId="10" fillId="0" borderId="0" xfId="0" applyFont="1" applyAlignment="1">
      <alignment horizontal="left" vertical="center"/>
    </xf>
    <xf numFmtId="0" fontId="10" fillId="0" borderId="4" xfId="0" applyFont="1" applyBorder="1" applyAlignment="1">
      <alignment horizontal="left" vertical="center"/>
    </xf>
    <xf numFmtId="3" fontId="30" fillId="0" borderId="14" xfId="0" applyNumberFormat="1" applyFont="1" applyBorder="1" applyAlignment="1">
      <alignment horizontal="center" vertical="center"/>
    </xf>
    <xf numFmtId="3" fontId="30" fillId="0" borderId="15" xfId="0" applyNumberFormat="1" applyFont="1" applyBorder="1" applyAlignment="1">
      <alignment horizontal="center" vertical="center"/>
    </xf>
    <xf numFmtId="0" fontId="27" fillId="0" borderId="0" xfId="0" applyFont="1" applyAlignment="1">
      <alignment horizontal="left" vertical="center"/>
    </xf>
    <xf numFmtId="3" fontId="30" fillId="0" borderId="13" xfId="0" quotePrefix="1" applyNumberFormat="1" applyFont="1" applyBorder="1" applyAlignment="1">
      <alignment horizontal="center" vertical="center"/>
    </xf>
    <xf numFmtId="0" fontId="28" fillId="0" borderId="0" xfId="0" applyFont="1"/>
    <xf numFmtId="0" fontId="0" fillId="0" borderId="2" xfId="0" quotePrefix="1" applyBorder="1" applyAlignment="1">
      <alignment horizontal="center"/>
    </xf>
    <xf numFmtId="9" fontId="0" fillId="0" borderId="12" xfId="2" applyFont="1" applyBorder="1" applyAlignment="1">
      <alignment horizontal="center" vertical="center" wrapText="1"/>
    </xf>
    <xf numFmtId="9" fontId="33" fillId="0" borderId="12" xfId="0" applyNumberFormat="1" applyFont="1" applyBorder="1" applyAlignment="1">
      <alignment horizontal="center" vertical="center" wrapText="1"/>
    </xf>
    <xf numFmtId="0" fontId="0" fillId="0" borderId="16" xfId="0" applyBorder="1" applyAlignment="1">
      <alignment horizontal="center" vertical="center"/>
    </xf>
    <xf numFmtId="9" fontId="0" fillId="0" borderId="12" xfId="2" applyFont="1" applyBorder="1" applyAlignment="1">
      <alignment horizontal="center" vertical="center"/>
    </xf>
    <xf numFmtId="3" fontId="30" fillId="0" borderId="1" xfId="0" quotePrefix="1" applyNumberFormat="1" applyFont="1" applyBorder="1" applyAlignment="1">
      <alignment horizontal="center" vertical="center"/>
    </xf>
    <xf numFmtId="10" fontId="0" fillId="0" borderId="16" xfId="2" applyNumberFormat="1" applyFont="1" applyBorder="1" applyAlignment="1">
      <alignment horizontal="center"/>
    </xf>
    <xf numFmtId="9" fontId="33" fillId="0" borderId="55" xfId="0" applyNumberFormat="1" applyFont="1" applyBorder="1" applyAlignment="1">
      <alignment horizontal="center" vertical="center" wrapText="1"/>
    </xf>
    <xf numFmtId="10" fontId="24" fillId="0" borderId="9" xfId="0" applyNumberFormat="1" applyFont="1" applyBorder="1" applyAlignment="1">
      <alignment horizontal="center" wrapText="1"/>
    </xf>
    <xf numFmtId="10" fontId="24" fillId="0" borderId="9" xfId="0" applyNumberFormat="1" applyFont="1" applyBorder="1" applyAlignment="1">
      <alignment horizontal="center" vertical="center" wrapText="1"/>
    </xf>
    <xf numFmtId="9" fontId="33" fillId="0" borderId="51" xfId="0" applyNumberFormat="1" applyFont="1" applyBorder="1" applyAlignment="1">
      <alignment horizontal="center" vertical="center" wrapText="1"/>
    </xf>
    <xf numFmtId="0" fontId="9" fillId="0" borderId="3" xfId="0" applyFont="1" applyBorder="1" applyAlignment="1" applyProtection="1">
      <alignment vertical="top"/>
      <protection locked="0"/>
    </xf>
    <xf numFmtId="0" fontId="13" fillId="0" borderId="0" xfId="0" applyFont="1" applyAlignment="1" applyProtection="1">
      <alignment horizontal="left" vertical="top"/>
      <protection locked="0"/>
    </xf>
    <xf numFmtId="3" fontId="0" fillId="0" borderId="2" xfId="0" applyNumberFormat="1" applyBorder="1" applyAlignment="1">
      <alignment horizontal="center" vertical="center"/>
    </xf>
    <xf numFmtId="0" fontId="38" fillId="0" borderId="0" xfId="0" applyFont="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40" fillId="0" borderId="0" xfId="0" applyFont="1"/>
    <xf numFmtId="0" fontId="40" fillId="0" borderId="0" xfId="0" applyFont="1" applyAlignment="1">
      <alignment horizontal="left"/>
    </xf>
    <xf numFmtId="0" fontId="39" fillId="0" borderId="0" xfId="0" applyFont="1" applyAlignment="1">
      <alignment horizontal="left"/>
    </xf>
    <xf numFmtId="3" fontId="0" fillId="0" borderId="13" xfId="1" applyNumberFormat="1" applyFont="1" applyFill="1" applyBorder="1" applyAlignment="1">
      <alignment horizontal="center"/>
    </xf>
    <xf numFmtId="0" fontId="0" fillId="0" borderId="1" xfId="0" applyBorder="1" applyAlignment="1">
      <alignment horizontal="center"/>
    </xf>
    <xf numFmtId="3" fontId="0" fillId="0" borderId="1" xfId="1" applyNumberFormat="1" applyFont="1" applyFill="1" applyBorder="1" applyAlignment="1">
      <alignment horizontal="center"/>
    </xf>
    <xf numFmtId="3" fontId="0" fillId="0" borderId="14" xfId="1" applyNumberFormat="1" applyFont="1" applyFill="1" applyBorder="1" applyAlignment="1">
      <alignment horizontal="center"/>
    </xf>
    <xf numFmtId="3" fontId="0" fillId="0" borderId="13" xfId="0" applyNumberFormat="1" applyBorder="1" applyAlignment="1">
      <alignment horizontal="center"/>
    </xf>
    <xf numFmtId="3" fontId="0" fillId="0" borderId="15" xfId="1" applyNumberFormat="1" applyFont="1" applyFill="1" applyBorder="1" applyAlignment="1">
      <alignment horizontal="center"/>
    </xf>
    <xf numFmtId="10" fontId="30" fillId="0" borderId="13" xfId="2" applyNumberFormat="1" applyFont="1" applyFill="1" applyBorder="1" applyAlignment="1">
      <alignment horizontal="center" vertical="center"/>
    </xf>
    <xf numFmtId="2" fontId="9" fillId="0" borderId="3" xfId="0" applyNumberFormat="1" applyFont="1" applyBorder="1" applyProtection="1">
      <protection locked="0"/>
    </xf>
    <xf numFmtId="167" fontId="9" fillId="0" borderId="3" xfId="0" applyNumberFormat="1" applyFont="1" applyBorder="1" applyProtection="1">
      <protection locked="0"/>
    </xf>
    <xf numFmtId="1" fontId="35" fillId="0" borderId="12" xfId="0" applyNumberFormat="1" applyFont="1" applyBorder="1" applyAlignment="1">
      <alignment horizontal="center" vertical="center" wrapText="1"/>
    </xf>
    <xf numFmtId="0" fontId="9" fillId="0" borderId="0" xfId="0" quotePrefix="1" applyFont="1" applyAlignment="1" applyProtection="1">
      <alignment vertical="top"/>
      <protection locked="0"/>
    </xf>
    <xf numFmtId="0" fontId="0" fillId="0" borderId="43" xfId="0" applyBorder="1" applyAlignment="1">
      <alignment vertical="center" wrapText="1"/>
    </xf>
    <xf numFmtId="0" fontId="0" fillId="0" borderId="46" xfId="0" applyBorder="1"/>
    <xf numFmtId="0" fontId="8" fillId="7" borderId="0" xfId="0" applyFont="1" applyFill="1" applyAlignment="1" applyProtection="1">
      <alignment horizontal="left"/>
      <protection locked="0"/>
    </xf>
    <xf numFmtId="10" fontId="41" fillId="0" borderId="12" xfId="0" applyNumberFormat="1" applyFont="1" applyBorder="1" applyAlignment="1">
      <alignment horizontal="center" vertical="center"/>
    </xf>
    <xf numFmtId="0" fontId="24" fillId="0" borderId="13" xfId="0" applyFont="1" applyBorder="1" applyAlignment="1">
      <alignment vertical="center" wrapText="1"/>
    </xf>
    <xf numFmtId="0" fontId="24" fillId="0" borderId="12" xfId="0" applyFont="1" applyBorder="1" applyAlignment="1">
      <alignment vertical="center" wrapText="1"/>
    </xf>
    <xf numFmtId="0" fontId="11" fillId="0" borderId="56" xfId="0" applyFont="1" applyBorder="1" applyAlignment="1">
      <alignment vertical="top"/>
    </xf>
    <xf numFmtId="0" fontId="9" fillId="0" borderId="3" xfId="0" applyFont="1" applyBorder="1" applyAlignment="1" applyProtection="1">
      <alignment horizontal="right"/>
      <protection locked="0"/>
    </xf>
    <xf numFmtId="0" fontId="9" fillId="0" borderId="3" xfId="0" applyFont="1" applyBorder="1" applyAlignment="1" applyProtection="1">
      <alignment horizontal="right" vertical="center"/>
      <protection locked="0"/>
    </xf>
    <xf numFmtId="1" fontId="0" fillId="0" borderId="12" xfId="2" applyNumberFormat="1" applyFont="1" applyBorder="1" applyAlignment="1">
      <alignment horizontal="center"/>
    </xf>
    <xf numFmtId="1" fontId="0" fillId="0" borderId="2" xfId="2" applyNumberFormat="1" applyFont="1" applyBorder="1" applyAlignment="1">
      <alignment horizontal="center"/>
    </xf>
    <xf numFmtId="10" fontId="0" fillId="0" borderId="12" xfId="2" applyNumberFormat="1" applyFont="1" applyBorder="1" applyAlignment="1"/>
    <xf numFmtId="10" fontId="0" fillId="0" borderId="16" xfId="2" applyNumberFormat="1" applyFont="1" applyBorder="1" applyAlignment="1">
      <alignment horizontal="center" vertical="center"/>
    </xf>
    <xf numFmtId="0" fontId="10" fillId="0" borderId="3" xfId="0" quotePrefix="1" applyFont="1" applyBorder="1" applyAlignment="1">
      <alignment vertical="center"/>
    </xf>
    <xf numFmtId="0" fontId="10" fillId="0" borderId="0" xfId="0" applyFont="1" applyAlignment="1">
      <alignment vertical="center"/>
    </xf>
    <xf numFmtId="10" fontId="1" fillId="0" borderId="17" xfId="0" applyNumberFormat="1" applyFont="1" applyBorder="1" applyAlignment="1">
      <alignment horizontal="center" vertical="center"/>
    </xf>
    <xf numFmtId="0" fontId="10" fillId="0" borderId="3" xfId="0" applyFont="1" applyBorder="1" applyAlignment="1">
      <alignment horizontal="right" vertical="center"/>
    </xf>
    <xf numFmtId="3" fontId="10" fillId="0" borderId="12" xfId="1" applyNumberFormat="1" applyFont="1" applyFill="1" applyBorder="1" applyAlignment="1">
      <alignment horizontal="center" vertical="center"/>
    </xf>
    <xf numFmtId="3" fontId="10" fillId="0" borderId="2" xfId="1" applyNumberFormat="1" applyFont="1" applyFill="1" applyBorder="1" applyAlignment="1">
      <alignment horizontal="center" vertical="center"/>
    </xf>
    <xf numFmtId="9" fontId="10" fillId="0" borderId="2" xfId="2" applyFont="1" applyFill="1" applyBorder="1" applyAlignment="1">
      <alignment horizontal="center" vertical="center"/>
    </xf>
    <xf numFmtId="3" fontId="1" fillId="0" borderId="17" xfId="1" applyNumberFormat="1" applyFont="1" applyFill="1" applyBorder="1" applyAlignment="1">
      <alignment horizontal="center" vertical="center"/>
    </xf>
    <xf numFmtId="0" fontId="0" fillId="0" borderId="3" xfId="0" applyBorder="1" applyAlignment="1">
      <alignment vertical="center"/>
    </xf>
    <xf numFmtId="3" fontId="0" fillId="0" borderId="13" xfId="1" applyNumberFormat="1" applyFont="1" applyFill="1" applyBorder="1" applyAlignment="1">
      <alignment horizontal="center" vertical="center"/>
    </xf>
    <xf numFmtId="0" fontId="0" fillId="0" borderId="1" xfId="0" applyBorder="1" applyAlignment="1">
      <alignment horizontal="center" vertical="center"/>
    </xf>
    <xf numFmtId="3" fontId="0" fillId="0" borderId="1" xfId="1" applyNumberFormat="1" applyFont="1" applyFill="1" applyBorder="1" applyAlignment="1">
      <alignment horizontal="center" vertical="center"/>
    </xf>
    <xf numFmtId="10" fontId="0" fillId="0" borderId="13" xfId="2" applyNumberFormat="1" applyFont="1" applyFill="1" applyBorder="1" applyAlignment="1">
      <alignment horizontal="center" vertical="center"/>
    </xf>
    <xf numFmtId="10" fontId="0" fillId="0" borderId="14" xfId="2" applyNumberFormat="1" applyFont="1" applyFill="1" applyBorder="1" applyAlignment="1">
      <alignment horizontal="center" vertical="center"/>
    </xf>
    <xf numFmtId="10" fontId="0" fillId="0" borderId="13" xfId="2" applyNumberFormat="1" applyFont="1" applyBorder="1" applyAlignment="1">
      <alignment horizontal="center" vertical="center"/>
    </xf>
    <xf numFmtId="10" fontId="0" fillId="0" borderId="15" xfId="2" applyNumberFormat="1" applyFont="1" applyFill="1" applyBorder="1" applyAlignment="1">
      <alignment horizontal="center" vertical="center"/>
    </xf>
    <xf numFmtId="0" fontId="17" fillId="0" borderId="0" xfId="0" quotePrefix="1" applyFont="1" applyAlignment="1" applyProtection="1">
      <alignment vertical="center"/>
      <protection locked="0"/>
    </xf>
    <xf numFmtId="0" fontId="9" fillId="0" borderId="0" xfId="0" applyFont="1" applyAlignment="1" applyProtection="1">
      <alignment vertical="center"/>
      <protection locked="0"/>
    </xf>
    <xf numFmtId="0" fontId="9" fillId="0" borderId="0" xfId="0" quotePrefix="1" applyFont="1" applyAlignment="1" applyProtection="1">
      <alignment vertical="center"/>
      <protection locked="0"/>
    </xf>
    <xf numFmtId="0" fontId="8" fillId="0" borderId="3" xfId="0" applyFont="1" applyBorder="1" applyAlignment="1" applyProtection="1">
      <alignment vertical="center"/>
      <protection locked="0"/>
    </xf>
    <xf numFmtId="0" fontId="13"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30" fillId="0" borderId="0" xfId="0" applyFont="1" applyAlignment="1">
      <alignment vertical="center"/>
    </xf>
    <xf numFmtId="10" fontId="0" fillId="0" borderId="2" xfId="0" applyNumberFormat="1" applyBorder="1" applyAlignment="1">
      <alignment horizontal="center" vertical="center"/>
    </xf>
    <xf numFmtId="0" fontId="15" fillId="0" borderId="0" xfId="0" applyFont="1" applyAlignment="1" applyProtection="1">
      <alignment horizontal="left" vertical="center"/>
      <protection locked="0"/>
    </xf>
    <xf numFmtId="0" fontId="0" fillId="0" borderId="0" xfId="0" applyAlignment="1">
      <alignment horizontal="center" vertical="center"/>
    </xf>
    <xf numFmtId="0" fontId="13" fillId="0" borderId="0" xfId="0" applyFont="1" applyAlignment="1" applyProtection="1">
      <alignment horizontal="center" vertical="center"/>
      <protection locked="0"/>
    </xf>
    <xf numFmtId="0" fontId="0" fillId="0" borderId="12" xfId="2" applyNumberFormat="1" applyFont="1" applyBorder="1" applyAlignment="1">
      <alignment horizontal="center" vertical="center"/>
    </xf>
    <xf numFmtId="0" fontId="0" fillId="0" borderId="2" xfId="2" applyNumberFormat="1" applyFont="1" applyBorder="1" applyAlignment="1">
      <alignment horizontal="center" vertical="center"/>
    </xf>
    <xf numFmtId="0" fontId="0" fillId="0" borderId="16" xfId="0" applyBorder="1" applyAlignment="1">
      <alignment vertical="center"/>
    </xf>
    <xf numFmtId="0" fontId="9" fillId="0" borderId="12" xfId="0" applyFont="1" applyBorder="1" applyAlignment="1">
      <alignment horizontal="center" vertical="center" wrapText="1"/>
    </xf>
    <xf numFmtId="10" fontId="0" fillId="0" borderId="2" xfId="2" applyNumberFormat="1" applyFont="1" applyBorder="1" applyAlignment="1">
      <alignment horizontal="center" vertical="center"/>
    </xf>
    <xf numFmtId="166" fontId="0" fillId="0" borderId="12" xfId="0" applyNumberFormat="1" applyBorder="1" applyAlignment="1">
      <alignment horizontal="center" vertical="center"/>
    </xf>
    <xf numFmtId="168" fontId="0" fillId="0" borderId="12" xfId="0" applyNumberFormat="1" applyBorder="1" applyAlignment="1">
      <alignment horizontal="center" vertical="center"/>
    </xf>
    <xf numFmtId="3" fontId="0" fillId="0" borderId="2" xfId="0" applyNumberFormat="1" applyBorder="1" applyAlignment="1">
      <alignment horizontal="center" vertical="center" wrapText="1"/>
    </xf>
    <xf numFmtId="10" fontId="0" fillId="0" borderId="12" xfId="0" applyNumberFormat="1" applyBorder="1" applyAlignment="1">
      <alignment horizontal="center" vertical="center" wrapText="1"/>
    </xf>
    <xf numFmtId="10" fontId="0" fillId="0" borderId="2" xfId="2" applyNumberFormat="1" applyFont="1" applyBorder="1" applyAlignment="1">
      <alignment horizontal="center" vertical="center" wrapText="1"/>
    </xf>
    <xf numFmtId="10" fontId="0" fillId="0" borderId="12" xfId="2" applyNumberFormat="1" applyFont="1" applyBorder="1" applyAlignment="1">
      <alignment horizontal="center" vertical="center" wrapText="1"/>
    </xf>
    <xf numFmtId="0" fontId="17" fillId="0" borderId="0" xfId="0" quotePrefix="1" applyFont="1" applyAlignment="1" applyProtection="1">
      <alignment horizontal="left" vertical="center"/>
      <protection locked="0"/>
    </xf>
    <xf numFmtId="0" fontId="13" fillId="0" borderId="0" xfId="0" applyFont="1" applyAlignment="1" applyProtection="1">
      <alignment horizontal="left" vertical="center"/>
      <protection locked="0"/>
    </xf>
    <xf numFmtId="10" fontId="0" fillId="0" borderId="29" xfId="0" applyNumberFormat="1" applyBorder="1" applyAlignment="1">
      <alignment horizontal="center"/>
    </xf>
    <xf numFmtId="0" fontId="0" fillId="0" borderId="13" xfId="0" applyBorder="1" applyAlignment="1">
      <alignment horizontal="center" vertical="center" wrapText="1"/>
    </xf>
    <xf numFmtId="3" fontId="2" fillId="0" borderId="16" xfId="1" applyNumberFormat="1" applyFont="1" applyFill="1" applyBorder="1" applyAlignment="1">
      <alignment horizontal="center"/>
    </xf>
    <xf numFmtId="2" fontId="31" fillId="0" borderId="12" xfId="0" applyNumberFormat="1" applyFont="1" applyBorder="1" applyAlignment="1">
      <alignment horizontal="center" wrapText="1"/>
    </xf>
    <xf numFmtId="2" fontId="10" fillId="0" borderId="12" xfId="0" applyNumberFormat="1" applyFont="1" applyBorder="1" applyAlignment="1">
      <alignment horizontal="center" vertical="center" wrapText="1"/>
    </xf>
    <xf numFmtId="2" fontId="0" fillId="0" borderId="12" xfId="0" applyNumberFormat="1" applyBorder="1" applyAlignment="1">
      <alignment horizontal="center" vertical="center" wrapText="1"/>
    </xf>
    <xf numFmtId="2" fontId="31" fillId="0" borderId="12" xfId="0" applyNumberFormat="1" applyFont="1" applyBorder="1" applyAlignment="1">
      <alignment horizontal="center" vertical="center" wrapText="1"/>
    </xf>
    <xf numFmtId="2" fontId="0" fillId="0" borderId="2" xfId="0" applyNumberFormat="1" applyBorder="1" applyAlignment="1">
      <alignment horizontal="center"/>
    </xf>
    <xf numFmtId="2" fontId="0" fillId="0" borderId="12" xfId="0" applyNumberFormat="1" applyBorder="1" applyAlignment="1">
      <alignment horizontal="center"/>
    </xf>
    <xf numFmtId="3" fontId="24" fillId="0" borderId="17" xfId="0" applyNumberFormat="1" applyFont="1" applyBorder="1" applyAlignment="1">
      <alignment horizontal="center" vertical="center"/>
    </xf>
    <xf numFmtId="0" fontId="0" fillId="0" borderId="12" xfId="0" quotePrefix="1" applyBorder="1" applyAlignment="1">
      <alignment vertical="center" wrapText="1"/>
    </xf>
    <xf numFmtId="10" fontId="0" fillId="0" borderId="2" xfId="0" applyNumberFormat="1" applyBorder="1" applyAlignment="1">
      <alignment horizontal="center" vertical="center" wrapText="1"/>
    </xf>
    <xf numFmtId="1" fontId="0" fillId="0" borderId="12" xfId="0" applyNumberFormat="1" applyBorder="1" applyAlignment="1">
      <alignment horizontal="center" vertical="center"/>
    </xf>
    <xf numFmtId="9" fontId="33" fillId="0" borderId="2" xfId="0" applyNumberFormat="1" applyFont="1" applyBorder="1" applyAlignment="1">
      <alignment horizontal="center" vertical="center" wrapText="1"/>
    </xf>
    <xf numFmtId="0" fontId="28" fillId="0" borderId="0" xfId="0" applyFont="1" applyAlignment="1">
      <alignment vertical="center"/>
    </xf>
    <xf numFmtId="0" fontId="0" fillId="0" borderId="2" xfId="0" quotePrefix="1" applyBorder="1" applyAlignment="1">
      <alignment horizontal="center" vertical="center"/>
    </xf>
    <xf numFmtId="0" fontId="0" fillId="0" borderId="17" xfId="0" applyBorder="1" applyAlignment="1">
      <alignment horizontal="center" vertical="center"/>
    </xf>
    <xf numFmtId="3" fontId="1" fillId="0" borderId="16" xfId="1" applyNumberFormat="1" applyFont="1" applyFill="1" applyBorder="1" applyAlignment="1">
      <alignment horizontal="center" vertical="center"/>
    </xf>
    <xf numFmtId="0" fontId="0" fillId="0" borderId="12" xfId="0" quotePrefix="1" applyBorder="1" applyAlignment="1">
      <alignment horizontal="center" vertical="center"/>
    </xf>
    <xf numFmtId="0" fontId="42" fillId="0" borderId="0" xfId="0" applyFont="1"/>
    <xf numFmtId="0" fontId="42" fillId="0" borderId="0" xfId="0" applyFont="1" applyAlignment="1">
      <alignment horizontal="center"/>
    </xf>
    <xf numFmtId="0" fontId="43" fillId="0" borderId="0" xfId="0" applyFont="1"/>
    <xf numFmtId="0" fontId="43" fillId="0" borderId="0" xfId="0" applyFont="1" applyAlignment="1">
      <alignment horizontal="left"/>
    </xf>
    <xf numFmtId="0" fontId="42" fillId="0" borderId="0" xfId="0" applyFont="1" applyAlignment="1">
      <alignment horizontal="left"/>
    </xf>
    <xf numFmtId="0" fontId="17" fillId="0" borderId="0" xfId="0" quotePrefix="1" applyFont="1" applyAlignment="1" applyProtection="1">
      <alignment horizontal="left"/>
      <protection locked="0"/>
    </xf>
    <xf numFmtId="0" fontId="30" fillId="0" borderId="2" xfId="0" applyFont="1" applyBorder="1"/>
    <xf numFmtId="0" fontId="0" fillId="0" borderId="9" xfId="0" applyBorder="1"/>
    <xf numFmtId="0" fontId="46" fillId="0" borderId="13" xfId="0" applyFont="1" applyBorder="1"/>
    <xf numFmtId="0" fontId="46" fillId="0" borderId="1" xfId="0" applyFont="1" applyBorder="1"/>
    <xf numFmtId="0" fontId="46" fillId="0" borderId="28" xfId="0" applyFont="1" applyBorder="1" applyAlignment="1">
      <alignment horizontal="center"/>
    </xf>
    <xf numFmtId="0" fontId="46" fillId="0" borderId="15" xfId="0" applyFont="1" applyBorder="1"/>
    <xf numFmtId="0" fontId="46" fillId="0" borderId="12" xfId="0" applyFont="1" applyBorder="1"/>
    <xf numFmtId="0" fontId="46" fillId="0" borderId="2" xfId="0" applyFont="1" applyBorder="1"/>
    <xf numFmtId="0" fontId="46" fillId="0" borderId="12" xfId="0" applyFont="1" applyBorder="1" applyAlignment="1">
      <alignment horizontal="center"/>
    </xf>
    <xf numFmtId="0" fontId="46" fillId="0" borderId="16" xfId="0" applyFont="1" applyBorder="1"/>
    <xf numFmtId="0" fontId="46" fillId="0" borderId="2" xfId="0" applyFont="1" applyBorder="1" applyAlignment="1">
      <alignment horizontal="center"/>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46" fillId="0" borderId="12" xfId="0" applyFont="1" applyBorder="1" applyAlignment="1">
      <alignment vertical="center" wrapText="1"/>
    </xf>
    <xf numFmtId="9" fontId="46" fillId="0" borderId="12" xfId="0" applyNumberFormat="1" applyFont="1" applyBorder="1" applyAlignment="1">
      <alignment horizontal="center" vertical="center"/>
    </xf>
    <xf numFmtId="9" fontId="46" fillId="0" borderId="12" xfId="0" applyNumberFormat="1" applyFont="1" applyBorder="1" applyAlignment="1">
      <alignment horizontal="center"/>
    </xf>
    <xf numFmtId="9" fontId="46" fillId="0" borderId="12" xfId="2" applyFont="1" applyBorder="1" applyAlignment="1">
      <alignment horizontal="center"/>
    </xf>
    <xf numFmtId="0" fontId="46" fillId="0" borderId="12" xfId="0" applyFont="1" applyBorder="1" applyAlignment="1">
      <alignment horizontal="center" vertical="center" wrapText="1"/>
    </xf>
    <xf numFmtId="10" fontId="46" fillId="0" borderId="12" xfId="2" applyNumberFormat="1" applyFont="1" applyBorder="1" applyAlignment="1">
      <alignment horizontal="center"/>
    </xf>
    <xf numFmtId="9" fontId="46" fillId="0" borderId="2" xfId="0" applyNumberFormat="1" applyFont="1" applyBorder="1" applyAlignment="1">
      <alignment horizontal="center"/>
    </xf>
    <xf numFmtId="0" fontId="46" fillId="0" borderId="16" xfId="0" applyFont="1" applyBorder="1" applyAlignment="1">
      <alignment horizontal="center" vertical="center" wrapText="1"/>
    </xf>
    <xf numFmtId="0" fontId="46" fillId="0" borderId="16" xfId="0" applyFont="1" applyBorder="1" applyAlignment="1">
      <alignment horizontal="center"/>
    </xf>
    <xf numFmtId="3" fontId="46" fillId="0" borderId="12" xfId="0" applyNumberFormat="1" applyFont="1" applyBorder="1" applyAlignment="1">
      <alignment horizontal="center"/>
    </xf>
    <xf numFmtId="3" fontId="46" fillId="0" borderId="2" xfId="0" applyNumberFormat="1" applyFont="1" applyBorder="1" applyAlignment="1">
      <alignment horizontal="center"/>
    </xf>
    <xf numFmtId="3" fontId="46" fillId="0" borderId="12" xfId="0" applyNumberFormat="1" applyFont="1" applyBorder="1" applyAlignment="1">
      <alignment horizontal="center" vertical="center"/>
    </xf>
    <xf numFmtId="0" fontId="47" fillId="0" borderId="57" xfId="0" applyFont="1" applyBorder="1" applyAlignment="1">
      <alignment horizontal="left" vertical="top" wrapText="1"/>
    </xf>
    <xf numFmtId="3" fontId="46" fillId="0" borderId="13" xfId="1" applyNumberFormat="1" applyFont="1" applyFill="1" applyBorder="1" applyAlignment="1">
      <alignment horizontal="center" vertical="center"/>
    </xf>
    <xf numFmtId="0" fontId="46" fillId="0" borderId="1" xfId="0" applyFont="1" applyBorder="1" applyAlignment="1">
      <alignment horizontal="center" vertical="center"/>
    </xf>
    <xf numFmtId="3" fontId="46" fillId="0" borderId="1" xfId="1" applyNumberFormat="1" applyFont="1" applyFill="1" applyBorder="1" applyAlignment="1">
      <alignment horizontal="center" vertical="center"/>
    </xf>
    <xf numFmtId="0" fontId="46" fillId="0" borderId="15" xfId="0" applyFont="1" applyBorder="1" applyAlignment="1">
      <alignment horizontal="center" vertical="center" wrapText="1"/>
    </xf>
    <xf numFmtId="1" fontId="46" fillId="0" borderId="12" xfId="2" applyNumberFormat="1" applyFont="1" applyBorder="1" applyAlignment="1">
      <alignment horizontal="center"/>
    </xf>
    <xf numFmtId="0" fontId="46" fillId="0" borderId="16" xfId="0" applyFont="1" applyBorder="1" applyAlignment="1">
      <alignment horizontal="center" wrapText="1"/>
    </xf>
    <xf numFmtId="10" fontId="46" fillId="0" borderId="12" xfId="0" applyNumberFormat="1" applyFont="1" applyBorder="1"/>
    <xf numFmtId="3" fontId="46" fillId="0" borderId="12" xfId="0" applyNumberFormat="1" applyFont="1" applyBorder="1" applyAlignment="1">
      <alignment horizontal="center" vertical="center" wrapText="1"/>
    </xf>
    <xf numFmtId="0" fontId="46" fillId="0" borderId="12" xfId="0" applyFont="1" applyBorder="1" applyAlignment="1">
      <alignment horizontal="center" vertical="center"/>
    </xf>
    <xf numFmtId="0" fontId="46" fillId="0" borderId="12" xfId="0" applyFont="1" applyBorder="1" applyAlignment="1">
      <alignment vertical="center"/>
    </xf>
    <xf numFmtId="0" fontId="46" fillId="0" borderId="2" xfId="0" applyFont="1" applyBorder="1" applyAlignment="1">
      <alignment horizontal="center" vertical="center"/>
    </xf>
    <xf numFmtId="0" fontId="46" fillId="0" borderId="2" xfId="0" applyFont="1" applyBorder="1" applyAlignment="1">
      <alignment horizontal="center" vertical="center" wrapText="1"/>
    </xf>
    <xf numFmtId="0" fontId="46" fillId="0" borderId="12" xfId="0" quotePrefix="1" applyFont="1" applyBorder="1" applyAlignment="1">
      <alignment vertical="center" wrapText="1"/>
    </xf>
    <xf numFmtId="0" fontId="46" fillId="0" borderId="46" xfId="0" applyFont="1" applyBorder="1"/>
    <xf numFmtId="3" fontId="46" fillId="0" borderId="2" xfId="0" applyNumberFormat="1" applyFont="1" applyBorder="1" applyAlignment="1">
      <alignment horizontal="center" vertical="center"/>
    </xf>
    <xf numFmtId="0" fontId="46" fillId="0" borderId="16" xfId="0" applyFont="1" applyBorder="1" applyAlignment="1">
      <alignment wrapText="1"/>
    </xf>
    <xf numFmtId="0" fontId="46" fillId="0" borderId="12" xfId="2" applyNumberFormat="1" applyFont="1" applyBorder="1" applyAlignment="1">
      <alignment horizontal="center" vertical="center"/>
    </xf>
    <xf numFmtId="0" fontId="46" fillId="0" borderId="2" xfId="2" applyNumberFormat="1" applyFont="1" applyBorder="1" applyAlignment="1">
      <alignment horizontal="center" vertical="center"/>
    </xf>
    <xf numFmtId="0" fontId="48" fillId="0" borderId="12" xfId="0" applyFont="1" applyBorder="1" applyAlignment="1">
      <alignment vertical="center" wrapText="1"/>
    </xf>
    <xf numFmtId="0" fontId="46" fillId="0" borderId="16" xfId="0" applyFont="1" applyBorder="1" applyAlignment="1">
      <alignment horizontal="center" vertical="center"/>
    </xf>
    <xf numFmtId="0" fontId="12" fillId="0" borderId="12" xfId="0" applyFont="1" applyBorder="1" applyAlignment="1">
      <alignment horizontal="center" vertical="center" wrapText="1"/>
    </xf>
    <xf numFmtId="0" fontId="46" fillId="0" borderId="12" xfId="0" applyFont="1" applyBorder="1" applyAlignment="1">
      <alignment wrapText="1"/>
    </xf>
    <xf numFmtId="0" fontId="46" fillId="0" borderId="16" xfId="0" applyFont="1" applyBorder="1" applyAlignment="1">
      <alignment vertical="center" wrapText="1"/>
    </xf>
    <xf numFmtId="0" fontId="46" fillId="0" borderId="29" xfId="0" applyFont="1" applyBorder="1" applyAlignment="1">
      <alignment horizontal="center"/>
    </xf>
    <xf numFmtId="0" fontId="46" fillId="0" borderId="30" xfId="0" applyFont="1" applyBorder="1" applyAlignment="1">
      <alignment horizontal="center"/>
    </xf>
    <xf numFmtId="0" fontId="46" fillId="0" borderId="37" xfId="0" applyFont="1" applyBorder="1"/>
    <xf numFmtId="0" fontId="46" fillId="0" borderId="0" xfId="0" applyFont="1" applyAlignment="1">
      <alignment horizontal="center"/>
    </xf>
    <xf numFmtId="0" fontId="46" fillId="0" borderId="0" xfId="0" applyFont="1"/>
    <xf numFmtId="9" fontId="30" fillId="0" borderId="12" xfId="0" applyNumberFormat="1" applyFont="1" applyBorder="1" applyAlignment="1">
      <alignment horizontal="right" vertical="center"/>
    </xf>
    <xf numFmtId="0" fontId="8" fillId="0" borderId="12" xfId="0" applyFont="1" applyBorder="1" applyAlignment="1">
      <alignment horizontal="right" vertical="center" wrapText="1"/>
    </xf>
    <xf numFmtId="0" fontId="8" fillId="0" borderId="2" xfId="0" applyFont="1" applyBorder="1" applyAlignment="1">
      <alignment horizontal="right" vertical="center" wrapText="1"/>
    </xf>
    <xf numFmtId="3" fontId="8" fillId="0" borderId="12" xfId="1" applyNumberFormat="1" applyFont="1" applyFill="1" applyBorder="1" applyAlignment="1">
      <alignment horizontal="right"/>
    </xf>
    <xf numFmtId="3" fontId="8" fillId="0" borderId="2" xfId="1" applyNumberFormat="1" applyFont="1" applyFill="1" applyBorder="1" applyAlignment="1">
      <alignment horizontal="right"/>
    </xf>
    <xf numFmtId="3" fontId="9" fillId="0" borderId="12" xfId="1" applyNumberFormat="1" applyFont="1" applyFill="1" applyBorder="1" applyAlignment="1">
      <alignment horizontal="right"/>
    </xf>
    <xf numFmtId="3" fontId="9" fillId="0" borderId="2" xfId="1" applyNumberFormat="1" applyFont="1" applyFill="1" applyBorder="1" applyAlignment="1">
      <alignment horizontal="right"/>
    </xf>
    <xf numFmtId="1" fontId="30" fillId="0" borderId="12" xfId="0" applyNumberFormat="1" applyFont="1" applyBorder="1" applyAlignment="1">
      <alignment horizontal="right" vertical="center"/>
    </xf>
    <xf numFmtId="3" fontId="9" fillId="0" borderId="12" xfId="1" applyNumberFormat="1" applyFont="1" applyFill="1" applyBorder="1" applyAlignment="1">
      <alignment horizontal="center"/>
    </xf>
    <xf numFmtId="3" fontId="9" fillId="0" borderId="2" xfId="1" applyNumberFormat="1" applyFont="1" applyFill="1" applyBorder="1" applyAlignment="1">
      <alignment horizontal="center"/>
    </xf>
    <xf numFmtId="1" fontId="30" fillId="0" borderId="12" xfId="0" applyNumberFormat="1" applyFont="1" applyBorder="1" applyAlignment="1">
      <alignment horizontal="center"/>
    </xf>
    <xf numFmtId="1" fontId="30" fillId="0" borderId="12" xfId="2" applyNumberFormat="1" applyFont="1" applyBorder="1" applyAlignment="1">
      <alignment horizontal="center"/>
    </xf>
    <xf numFmtId="0" fontId="30" fillId="0" borderId="12" xfId="2" applyNumberFormat="1" applyFont="1" applyBorder="1" applyAlignment="1">
      <alignment horizontal="center"/>
    </xf>
    <xf numFmtId="0" fontId="30" fillId="0" borderId="2" xfId="2" applyNumberFormat="1" applyFont="1" applyBorder="1" applyAlignment="1">
      <alignment horizontal="center"/>
    </xf>
    <xf numFmtId="0" fontId="30" fillId="0" borderId="12" xfId="0" applyFont="1" applyBorder="1" applyAlignment="1">
      <alignment horizontal="center"/>
    </xf>
    <xf numFmtId="0" fontId="30" fillId="0" borderId="12" xfId="2" applyNumberFormat="1" applyFont="1" applyBorder="1" applyAlignment="1">
      <alignment horizontal="center" vertical="center"/>
    </xf>
    <xf numFmtId="0" fontId="30" fillId="0" borderId="2" xfId="2" applyNumberFormat="1" applyFont="1" applyBorder="1" applyAlignment="1">
      <alignment horizontal="center" vertical="center"/>
    </xf>
    <xf numFmtId="0" fontId="30" fillId="0" borderId="12" xfId="0" applyFont="1" applyBorder="1" applyAlignment="1">
      <alignment horizontal="center" vertical="center"/>
    </xf>
    <xf numFmtId="3" fontId="30" fillId="0" borderId="13" xfId="2" applyNumberFormat="1" applyFont="1" applyFill="1" applyBorder="1" applyAlignment="1">
      <alignment horizontal="center" vertical="center"/>
    </xf>
    <xf numFmtId="3" fontId="30" fillId="0" borderId="13" xfId="1" applyNumberFormat="1" applyFont="1" applyFill="1" applyBorder="1" applyAlignment="1">
      <alignment horizontal="center"/>
    </xf>
    <xf numFmtId="0" fontId="30" fillId="0" borderId="1" xfId="0" applyFont="1" applyBorder="1" applyAlignment="1">
      <alignment horizontal="center"/>
    </xf>
    <xf numFmtId="3" fontId="30" fillId="0" borderId="1" xfId="1" applyNumberFormat="1" applyFont="1" applyFill="1" applyBorder="1" applyAlignment="1">
      <alignment horizontal="center"/>
    </xf>
    <xf numFmtId="3" fontId="30" fillId="0" borderId="13" xfId="1" applyNumberFormat="1" applyFont="1" applyFill="1" applyBorder="1" applyAlignment="1">
      <alignment horizontal="center" vertical="center"/>
    </xf>
    <xf numFmtId="3" fontId="30" fillId="0" borderId="1" xfId="1" applyNumberFormat="1" applyFont="1" applyFill="1" applyBorder="1" applyAlignment="1">
      <alignment horizontal="center" vertical="center"/>
    </xf>
    <xf numFmtId="3" fontId="30" fillId="0" borderId="12" xfId="1" applyNumberFormat="1" applyFont="1" applyFill="1" applyBorder="1" applyAlignment="1">
      <alignment horizontal="center"/>
    </xf>
    <xf numFmtId="0" fontId="30" fillId="0" borderId="2" xfId="0" applyFont="1" applyBorder="1" applyAlignment="1">
      <alignment horizontal="center"/>
    </xf>
    <xf numFmtId="3" fontId="30" fillId="0" borderId="2" xfId="1" applyNumberFormat="1" applyFont="1" applyFill="1" applyBorder="1" applyAlignment="1">
      <alignment horizontal="center"/>
    </xf>
    <xf numFmtId="9" fontId="30" fillId="0" borderId="12" xfId="0" applyNumberFormat="1" applyFont="1" applyBorder="1" applyAlignment="1">
      <alignment horizontal="center"/>
    </xf>
    <xf numFmtId="3" fontId="30" fillId="0" borderId="2" xfId="0" applyNumberFormat="1" applyFont="1" applyBorder="1" applyAlignment="1">
      <alignment horizontal="center"/>
    </xf>
    <xf numFmtId="3" fontId="30" fillId="0" borderId="12" xfId="0" applyNumberFormat="1" applyFont="1" applyBorder="1" applyAlignment="1">
      <alignment horizontal="center"/>
    </xf>
    <xf numFmtId="10" fontId="30" fillId="0" borderId="2" xfId="2" applyNumberFormat="1" applyFont="1" applyBorder="1" applyAlignment="1">
      <alignment horizontal="center"/>
    </xf>
    <xf numFmtId="10" fontId="30" fillId="0" borderId="12" xfId="2" applyNumberFormat="1" applyFont="1" applyBorder="1" applyAlignment="1">
      <alignment horizontal="center"/>
    </xf>
    <xf numFmtId="1" fontId="30" fillId="0" borderId="2" xfId="2" applyNumberFormat="1" applyFont="1" applyBorder="1" applyAlignment="1">
      <alignment horizontal="center"/>
    </xf>
    <xf numFmtId="2" fontId="30" fillId="0" borderId="12" xfId="2" applyNumberFormat="1" applyFont="1" applyBorder="1" applyAlignment="1">
      <alignment horizontal="center"/>
    </xf>
    <xf numFmtId="2" fontId="30" fillId="0" borderId="2" xfId="2" applyNumberFormat="1" applyFont="1" applyBorder="1" applyAlignment="1">
      <alignment horizontal="center"/>
    </xf>
    <xf numFmtId="9" fontId="30" fillId="0" borderId="12" xfId="2" applyFont="1" applyBorder="1" applyAlignment="1">
      <alignment horizontal="center"/>
    </xf>
    <xf numFmtId="9" fontId="30" fillId="0" borderId="2" xfId="2" applyFont="1" applyBorder="1" applyAlignment="1">
      <alignment horizontal="center"/>
    </xf>
    <xf numFmtId="3" fontId="3" fillId="0" borderId="12" xfId="1" applyNumberFormat="1" applyFont="1" applyFill="1" applyBorder="1" applyAlignment="1">
      <alignment horizontal="center"/>
    </xf>
    <xf numFmtId="3" fontId="3" fillId="0" borderId="2" xfId="1" applyNumberFormat="1" applyFont="1" applyFill="1" applyBorder="1" applyAlignment="1">
      <alignment horizontal="center"/>
    </xf>
    <xf numFmtId="0" fontId="3" fillId="0" borderId="12" xfId="1" applyNumberFormat="1" applyFont="1" applyFill="1" applyBorder="1" applyAlignment="1">
      <alignment horizontal="center" vertical="center"/>
    </xf>
    <xf numFmtId="3" fontId="3" fillId="0" borderId="2" xfId="1" applyNumberFormat="1" applyFont="1" applyFill="1" applyBorder="1" applyAlignment="1">
      <alignment horizontal="center" vertical="center"/>
    </xf>
    <xf numFmtId="3" fontId="3" fillId="0" borderId="12" xfId="1" applyNumberFormat="1" applyFont="1" applyFill="1" applyBorder="1" applyAlignment="1">
      <alignment horizontal="center" vertical="center"/>
    </xf>
    <xf numFmtId="3" fontId="3" fillId="0" borderId="2" xfId="2" applyNumberFormat="1" applyFont="1" applyFill="1" applyBorder="1" applyAlignment="1">
      <alignment horizontal="center" vertical="center"/>
    </xf>
    <xf numFmtId="9" fontId="30" fillId="0" borderId="12" xfId="0" applyNumberFormat="1" applyFont="1" applyBorder="1" applyAlignment="1">
      <alignment horizontal="center" vertical="center" wrapText="1"/>
    </xf>
    <xf numFmtId="0" fontId="30" fillId="0" borderId="12" xfId="0" applyFont="1" applyBorder="1" applyAlignment="1">
      <alignment vertical="center" wrapText="1"/>
    </xf>
    <xf numFmtId="0" fontId="30" fillId="0" borderId="12" xfId="0" applyFont="1" applyBorder="1" applyAlignment="1">
      <alignment horizontal="center" vertical="center" wrapText="1"/>
    </xf>
    <xf numFmtId="9" fontId="30" fillId="0" borderId="12" xfId="0" applyNumberFormat="1" applyFont="1" applyBorder="1"/>
    <xf numFmtId="0" fontId="30" fillId="0" borderId="12" xfId="0" applyFont="1" applyBorder="1"/>
    <xf numFmtId="10" fontId="30" fillId="0" borderId="12" xfId="0" applyNumberFormat="1" applyFont="1" applyBorder="1"/>
    <xf numFmtId="9" fontId="33" fillId="0" borderId="12" xfId="2" quotePrefix="1" applyFont="1" applyFill="1" applyBorder="1" applyAlignment="1">
      <alignment horizontal="center" vertical="center"/>
    </xf>
    <xf numFmtId="9" fontId="33" fillId="0" borderId="12" xfId="2" applyFont="1" applyFill="1" applyBorder="1" applyAlignment="1">
      <alignment horizontal="center" vertical="center"/>
    </xf>
    <xf numFmtId="9" fontId="30" fillId="0" borderId="12" xfId="0" applyNumberFormat="1" applyFont="1" applyBorder="1" applyAlignment="1">
      <alignment vertical="center"/>
    </xf>
    <xf numFmtId="3" fontId="30" fillId="0" borderId="12" xfId="0" applyNumberFormat="1" applyFont="1" applyBorder="1" applyAlignment="1">
      <alignment horizontal="right"/>
    </xf>
    <xf numFmtId="0" fontId="30" fillId="0" borderId="2" xfId="0" applyFont="1" applyBorder="1" applyAlignment="1">
      <alignment horizontal="center" vertical="center"/>
    </xf>
    <xf numFmtId="9" fontId="30" fillId="0" borderId="2" xfId="2" applyFont="1" applyBorder="1" applyAlignment="1">
      <alignment horizontal="center" vertical="center"/>
    </xf>
    <xf numFmtId="3" fontId="30" fillId="0" borderId="2" xfId="0" applyNumberFormat="1" applyFont="1" applyBorder="1" applyAlignment="1">
      <alignment horizontal="center" vertical="center"/>
    </xf>
    <xf numFmtId="9" fontId="30" fillId="0" borderId="2" xfId="0" applyNumberFormat="1" applyFont="1" applyBorder="1" applyAlignment="1">
      <alignment horizontal="center" vertical="center"/>
    </xf>
    <xf numFmtId="0" fontId="30" fillId="0" borderId="12" xfId="1" applyNumberFormat="1" applyFont="1" applyBorder="1" applyAlignment="1">
      <alignment horizontal="center"/>
    </xf>
    <xf numFmtId="0" fontId="30" fillId="0" borderId="2" xfId="1" applyNumberFormat="1" applyFont="1" applyBorder="1" applyAlignment="1">
      <alignment horizontal="center"/>
    </xf>
    <xf numFmtId="1" fontId="30" fillId="0" borderId="2" xfId="0" applyNumberFormat="1" applyFont="1" applyBorder="1" applyAlignment="1">
      <alignment horizontal="center"/>
    </xf>
    <xf numFmtId="49" fontId="30" fillId="0" borderId="12" xfId="0" applyNumberFormat="1" applyFont="1" applyBorder="1" applyAlignment="1">
      <alignment horizontal="center"/>
    </xf>
    <xf numFmtId="49" fontId="30" fillId="0" borderId="2" xfId="0" applyNumberFormat="1" applyFont="1" applyBorder="1" applyAlignment="1">
      <alignment horizontal="center"/>
    </xf>
    <xf numFmtId="9" fontId="30" fillId="0" borderId="2" xfId="0" applyNumberFormat="1" applyFont="1" applyBorder="1" applyAlignment="1">
      <alignment horizontal="center"/>
    </xf>
    <xf numFmtId="0" fontId="30" fillId="0" borderId="13" xfId="0" applyFont="1" applyBorder="1" applyAlignment="1">
      <alignment horizontal="center"/>
    </xf>
    <xf numFmtId="0" fontId="30" fillId="0" borderId="2" xfId="0" quotePrefix="1" applyFont="1" applyBorder="1" applyAlignment="1">
      <alignment horizontal="center" vertical="center"/>
    </xf>
    <xf numFmtId="0" fontId="3" fillId="0" borderId="57" xfId="0" applyFont="1" applyBorder="1" applyAlignment="1">
      <alignment horizontal="center" vertical="center" wrapText="1"/>
    </xf>
    <xf numFmtId="9" fontId="30" fillId="0" borderId="2" xfId="2" applyFont="1" applyBorder="1" applyAlignment="1">
      <alignment horizontal="center" vertical="center" wrapText="1"/>
    </xf>
    <xf numFmtId="9" fontId="30" fillId="0" borderId="2" xfId="0" applyNumberFormat="1" applyFont="1" applyBorder="1" applyAlignment="1">
      <alignment horizontal="center" vertical="center" wrapText="1"/>
    </xf>
    <xf numFmtId="9" fontId="30" fillId="0" borderId="17" xfId="0" applyNumberFormat="1" applyFont="1" applyBorder="1" applyAlignment="1">
      <alignment horizontal="center" vertical="center" wrapText="1"/>
    </xf>
    <xf numFmtId="9" fontId="30" fillId="0" borderId="9" xfId="0" applyNumberFormat="1" applyFont="1" applyBorder="1" applyAlignment="1">
      <alignment horizontal="center" vertical="center" wrapText="1"/>
    </xf>
    <xf numFmtId="0" fontId="30" fillId="0" borderId="12" xfId="0" applyFont="1" applyBorder="1" applyAlignment="1">
      <alignment vertical="center"/>
    </xf>
    <xf numFmtId="0" fontId="30" fillId="0" borderId="2" xfId="0" applyFont="1" applyBorder="1" applyAlignment="1">
      <alignment vertical="center"/>
    </xf>
    <xf numFmtId="0" fontId="30" fillId="0" borderId="2" xfId="0" applyFont="1" applyBorder="1" applyAlignment="1">
      <alignment horizontal="center" vertical="center" wrapText="1"/>
    </xf>
    <xf numFmtId="9" fontId="30" fillId="0" borderId="12" xfId="2" applyFont="1" applyBorder="1" applyAlignment="1">
      <alignment horizontal="center" vertical="center" wrapText="1"/>
    </xf>
    <xf numFmtId="3" fontId="30" fillId="0" borderId="12" xfId="0" applyNumberFormat="1" applyFont="1" applyBorder="1" applyAlignment="1">
      <alignment horizontal="center" vertical="center" wrapText="1"/>
    </xf>
    <xf numFmtId="3" fontId="30" fillId="0" borderId="2" xfId="0" applyNumberFormat="1" applyFont="1" applyBorder="1" applyAlignment="1">
      <alignment horizontal="center" vertical="center" wrapText="1"/>
    </xf>
    <xf numFmtId="3" fontId="30" fillId="0" borderId="2" xfId="0" quotePrefix="1" applyNumberFormat="1" applyFont="1" applyBorder="1" applyAlignment="1">
      <alignment horizontal="center" vertical="center"/>
    </xf>
    <xf numFmtId="1" fontId="30" fillId="0" borderId="12" xfId="0" applyNumberFormat="1" applyFont="1" applyBorder="1" applyAlignment="1">
      <alignment horizontal="center" vertical="center"/>
    </xf>
    <xf numFmtId="0" fontId="30" fillId="0" borderId="9" xfId="0" applyFont="1" applyBorder="1" applyAlignment="1">
      <alignment wrapText="1"/>
    </xf>
    <xf numFmtId="0" fontId="30" fillId="0" borderId="16" xfId="0" applyFont="1" applyBorder="1" applyAlignment="1">
      <alignment horizontal="center"/>
    </xf>
    <xf numFmtId="9" fontId="30" fillId="0" borderId="9" xfId="2" applyFont="1" applyBorder="1" applyAlignment="1">
      <alignment horizontal="center"/>
    </xf>
    <xf numFmtId="10" fontId="30" fillId="0" borderId="9" xfId="0" applyNumberFormat="1" applyFont="1" applyBorder="1" applyAlignment="1">
      <alignment horizontal="center"/>
    </xf>
    <xf numFmtId="3" fontId="30" fillId="0" borderId="9" xfId="2" applyNumberFormat="1" applyFont="1" applyBorder="1" applyAlignment="1">
      <alignment horizontal="center"/>
    </xf>
    <xf numFmtId="0" fontId="30" fillId="0" borderId="9" xfId="0" applyFont="1" applyBorder="1" applyAlignment="1">
      <alignment horizontal="center"/>
    </xf>
    <xf numFmtId="0" fontId="30" fillId="0" borderId="9" xfId="0" applyFont="1" applyBorder="1"/>
    <xf numFmtId="9" fontId="30" fillId="0" borderId="9" xfId="0" applyNumberFormat="1" applyFont="1" applyBorder="1" applyAlignment="1">
      <alignment horizontal="center"/>
    </xf>
    <xf numFmtId="0" fontId="30" fillId="0" borderId="12" xfId="0" applyFont="1" applyBorder="1" applyAlignment="1">
      <alignment horizontal="center" wrapText="1"/>
    </xf>
    <xf numFmtId="9" fontId="30" fillId="0" borderId="12" xfId="2" applyFont="1" applyBorder="1" applyAlignment="1">
      <alignment horizontal="center" vertical="center"/>
    </xf>
    <xf numFmtId="9" fontId="30" fillId="0" borderId="12" xfId="0" applyNumberFormat="1" applyFont="1" applyBorder="1" applyAlignment="1">
      <alignment horizontal="center" wrapText="1"/>
    </xf>
    <xf numFmtId="10" fontId="30" fillId="0" borderId="12" xfId="0" applyNumberFormat="1" applyFont="1" applyBorder="1" applyAlignment="1">
      <alignment horizontal="center" wrapText="1"/>
    </xf>
    <xf numFmtId="10" fontId="30" fillId="0" borderId="12" xfId="0" applyNumberFormat="1" applyFont="1" applyBorder="1" applyAlignment="1">
      <alignment horizontal="center" vertical="center" wrapText="1"/>
    </xf>
    <xf numFmtId="10" fontId="30" fillId="0" borderId="12" xfId="0" applyNumberFormat="1" applyFont="1" applyBorder="1" applyAlignment="1">
      <alignment horizontal="center"/>
    </xf>
    <xf numFmtId="10" fontId="9" fillId="0" borderId="2" xfId="2" applyNumberFormat="1" applyFont="1" applyFill="1" applyBorder="1" applyAlignment="1">
      <alignment horizontal="center" vertical="center" wrapText="1"/>
    </xf>
    <xf numFmtId="9" fontId="9" fillId="0" borderId="2" xfId="2" applyFont="1" applyFill="1" applyBorder="1" applyAlignment="1">
      <alignment horizontal="center" vertical="center" wrapText="1"/>
    </xf>
    <xf numFmtId="0" fontId="30" fillId="0" borderId="12" xfId="2" applyNumberFormat="1" applyFont="1" applyFill="1" applyBorder="1" applyAlignment="1">
      <alignment horizontal="center" vertical="center"/>
    </xf>
    <xf numFmtId="0" fontId="30" fillId="0" borderId="12" xfId="0" quotePrefix="1" applyFont="1" applyBorder="1" applyAlignment="1">
      <alignment horizontal="center" vertical="center"/>
    </xf>
    <xf numFmtId="1" fontId="49" fillId="0" borderId="12" xfId="0" applyNumberFormat="1" applyFont="1" applyBorder="1" applyAlignment="1">
      <alignment horizontal="center" wrapText="1"/>
    </xf>
    <xf numFmtId="1" fontId="49" fillId="0" borderId="12" xfId="0" applyNumberFormat="1" applyFont="1" applyBorder="1" applyAlignment="1">
      <alignment horizontal="center" vertical="center" wrapText="1"/>
    </xf>
    <xf numFmtId="1" fontId="49" fillId="0" borderId="2" xfId="0" applyNumberFormat="1" applyFont="1" applyBorder="1" applyAlignment="1">
      <alignment horizontal="center" wrapText="1"/>
    </xf>
    <xf numFmtId="0" fontId="49" fillId="0" borderId="12" xfId="0" applyFont="1" applyBorder="1" applyAlignment="1">
      <alignment horizontal="center" wrapText="1"/>
    </xf>
    <xf numFmtId="0" fontId="49" fillId="0" borderId="12" xfId="1" applyNumberFormat="1" applyFont="1" applyFill="1" applyBorder="1" applyAlignment="1">
      <alignment horizontal="center" vertical="center" wrapText="1"/>
    </xf>
    <xf numFmtId="0" fontId="30" fillId="0" borderId="13" xfId="2" applyNumberFormat="1" applyFont="1" applyBorder="1" applyAlignment="1">
      <alignment horizontal="center" vertical="center"/>
    </xf>
    <xf numFmtId="3" fontId="30" fillId="0" borderId="14" xfId="0" applyNumberFormat="1" applyFont="1" applyBorder="1" applyAlignment="1">
      <alignment horizontal="center"/>
    </xf>
    <xf numFmtId="3" fontId="30" fillId="0" borderId="16" xfId="1" applyNumberFormat="1" applyFont="1" applyFill="1" applyBorder="1" applyAlignment="1">
      <alignment horizontal="center"/>
    </xf>
    <xf numFmtId="2" fontId="30" fillId="0" borderId="12" xfId="0" applyNumberFormat="1" applyFont="1" applyBorder="1" applyAlignment="1">
      <alignment horizontal="center"/>
    </xf>
    <xf numFmtId="165" fontId="30" fillId="0" borderId="12" xfId="0" applyNumberFormat="1" applyFont="1" applyBorder="1" applyAlignment="1">
      <alignment horizontal="center"/>
    </xf>
    <xf numFmtId="10" fontId="30" fillId="0" borderId="2" xfId="0" applyNumberFormat="1" applyFont="1" applyBorder="1" applyAlignment="1">
      <alignment horizontal="center" vertical="center"/>
    </xf>
    <xf numFmtId="0" fontId="30" fillId="0" borderId="17" xfId="0" applyFont="1" applyBorder="1" applyAlignment="1">
      <alignment horizontal="center"/>
    </xf>
    <xf numFmtId="2" fontId="30" fillId="0" borderId="17" xfId="0" applyNumberFormat="1" applyFont="1" applyBorder="1" applyAlignment="1">
      <alignment horizontal="center" vertical="center"/>
    </xf>
    <xf numFmtId="10" fontId="30" fillId="0" borderId="17" xfId="0" applyNumberFormat="1" applyFont="1" applyBorder="1" applyAlignment="1">
      <alignment horizontal="center" vertical="center"/>
    </xf>
    <xf numFmtId="3" fontId="30" fillId="0" borderId="17" xfId="0" applyNumberFormat="1" applyFont="1" applyBorder="1" applyAlignment="1">
      <alignment horizontal="center" vertical="center" wrapText="1"/>
    </xf>
    <xf numFmtId="3" fontId="30" fillId="0" borderId="13" xfId="0" applyNumberFormat="1" applyFont="1" applyBorder="1" applyAlignment="1">
      <alignment horizontal="center"/>
    </xf>
    <xf numFmtId="1" fontId="30" fillId="0" borderId="12" xfId="2" applyNumberFormat="1" applyFont="1" applyBorder="1" applyAlignment="1">
      <alignment horizontal="center" vertical="center"/>
    </xf>
    <xf numFmtId="3" fontId="33" fillId="0" borderId="17" xfId="0" applyNumberFormat="1" applyFont="1" applyBorder="1" applyAlignment="1">
      <alignment horizontal="center" vertical="center"/>
    </xf>
    <xf numFmtId="3" fontId="33" fillId="0" borderId="12" xfId="0" applyNumberFormat="1" applyFont="1" applyBorder="1" applyAlignment="1">
      <alignment horizontal="center" vertical="center"/>
    </xf>
    <xf numFmtId="10" fontId="3" fillId="0" borderId="12" xfId="0" applyNumberFormat="1" applyFont="1" applyBorder="1" applyAlignment="1">
      <alignment horizontal="center" vertical="center"/>
    </xf>
    <xf numFmtId="9" fontId="30" fillId="0" borderId="9" xfId="2" applyFont="1" applyBorder="1" applyAlignment="1">
      <alignment horizontal="center" vertical="center" wrapText="1"/>
    </xf>
    <xf numFmtId="166" fontId="30" fillId="0" borderId="12" xfId="0" applyNumberFormat="1" applyFont="1" applyBorder="1" applyAlignment="1">
      <alignment horizontal="center" vertical="center"/>
    </xf>
    <xf numFmtId="9" fontId="30" fillId="0" borderId="9" xfId="2" applyFont="1" applyFill="1" applyBorder="1" applyAlignment="1">
      <alignment horizontal="center"/>
    </xf>
    <xf numFmtId="0" fontId="30" fillId="0" borderId="2" xfId="0" applyFont="1" applyBorder="1" applyAlignment="1">
      <alignment horizontal="center" wrapText="1"/>
    </xf>
    <xf numFmtId="166" fontId="30" fillId="0" borderId="12" xfId="0" applyNumberFormat="1" applyFont="1" applyBorder="1" applyAlignment="1">
      <alignment horizontal="center"/>
    </xf>
    <xf numFmtId="0" fontId="30" fillId="0" borderId="29" xfId="0" applyFont="1" applyBorder="1" applyAlignment="1">
      <alignment horizontal="center"/>
    </xf>
    <xf numFmtId="0" fontId="30" fillId="0" borderId="16" xfId="0" applyFont="1" applyBorder="1" applyAlignment="1">
      <alignment wrapText="1"/>
    </xf>
    <xf numFmtId="0" fontId="30" fillId="0" borderId="16" xfId="0" applyFont="1" applyBorder="1" applyAlignment="1">
      <alignment horizontal="center" vertical="center" wrapText="1"/>
    </xf>
    <xf numFmtId="0" fontId="30" fillId="0" borderId="16" xfId="0" applyFont="1" applyBorder="1"/>
    <xf numFmtId="0" fontId="10" fillId="0" borderId="6" xfId="0" applyFont="1" applyBorder="1"/>
    <xf numFmtId="10" fontId="9" fillId="0" borderId="12" xfId="2" applyNumberFormat="1" applyFont="1" applyFill="1" applyBorder="1" applyAlignment="1">
      <alignment horizontal="center" vertical="center" wrapText="1"/>
    </xf>
    <xf numFmtId="10" fontId="9" fillId="0" borderId="12" xfId="2" applyNumberFormat="1" applyFont="1" applyBorder="1" applyAlignment="1">
      <alignment horizontal="center" vertical="center" wrapText="1"/>
    </xf>
    <xf numFmtId="10" fontId="30" fillId="0" borderId="12" xfId="0" quotePrefix="1" applyNumberFormat="1" applyFont="1" applyBorder="1" applyAlignment="1">
      <alignment horizontal="center" vertical="center"/>
    </xf>
    <xf numFmtId="1" fontId="30" fillId="0" borderId="12" xfId="2" applyNumberFormat="1" applyFont="1" applyFill="1" applyBorder="1" applyAlignment="1">
      <alignment horizontal="center" vertical="center"/>
    </xf>
    <xf numFmtId="9" fontId="9" fillId="0" borderId="2" xfId="1" applyNumberFormat="1" applyFont="1" applyFill="1" applyBorder="1" applyAlignment="1">
      <alignment horizontal="center"/>
    </xf>
    <xf numFmtId="9" fontId="9" fillId="0" borderId="12" xfId="1" applyNumberFormat="1" applyFont="1" applyFill="1" applyBorder="1" applyAlignment="1">
      <alignment horizontal="center"/>
    </xf>
    <xf numFmtId="3" fontId="3" fillId="0" borderId="2" xfId="2" applyNumberFormat="1" applyFont="1" applyFill="1" applyBorder="1" applyAlignment="1">
      <alignment horizontal="center"/>
    </xf>
    <xf numFmtId="1" fontId="30" fillId="0" borderId="12" xfId="1" applyNumberFormat="1" applyFont="1" applyFill="1" applyBorder="1" applyAlignment="1">
      <alignment horizontal="center"/>
    </xf>
    <xf numFmtId="3" fontId="30" fillId="0" borderId="12" xfId="1" applyNumberFormat="1" applyFont="1" applyFill="1" applyBorder="1" applyAlignment="1">
      <alignment horizontal="center" vertical="center"/>
    </xf>
    <xf numFmtId="2" fontId="30" fillId="0" borderId="12" xfId="2" applyNumberFormat="1" applyFont="1" applyBorder="1" applyAlignment="1">
      <alignment horizontal="center" vertical="center"/>
    </xf>
    <xf numFmtId="10" fontId="30" fillId="0" borderId="12" xfId="2" applyNumberFormat="1" applyFont="1" applyBorder="1" applyAlignment="1">
      <alignment horizontal="center" vertical="center"/>
    </xf>
    <xf numFmtId="1" fontId="30" fillId="0" borderId="13" xfId="2" applyNumberFormat="1" applyFont="1" applyFill="1" applyBorder="1" applyAlignment="1">
      <alignment horizontal="center" vertical="center"/>
    </xf>
    <xf numFmtId="0" fontId="30" fillId="0" borderId="13" xfId="0" applyFont="1" applyBorder="1"/>
    <xf numFmtId="0" fontId="8" fillId="0" borderId="12" xfId="0" applyFont="1" applyBorder="1" applyAlignment="1">
      <alignment horizontal="center" vertical="center" wrapText="1"/>
    </xf>
    <xf numFmtId="1" fontId="30" fillId="0" borderId="12" xfId="2" quotePrefix="1" applyNumberFormat="1" applyFont="1" applyBorder="1" applyAlignment="1">
      <alignment horizontal="center"/>
    </xf>
    <xf numFmtId="10" fontId="30" fillId="0" borderId="12" xfId="2" quotePrefix="1" applyNumberFormat="1" applyFont="1" applyBorder="1" applyAlignment="1">
      <alignment horizontal="center"/>
    </xf>
    <xf numFmtId="9" fontId="30" fillId="0" borderId="17" xfId="0" applyNumberFormat="1" applyFont="1" applyBorder="1" applyAlignment="1">
      <alignment horizontal="center" vertical="center"/>
    </xf>
    <xf numFmtId="9" fontId="30" fillId="0" borderId="9" xfId="2" applyFont="1" applyBorder="1" applyAlignment="1">
      <alignment horizontal="center" vertical="center"/>
    </xf>
    <xf numFmtId="10" fontId="30" fillId="0" borderId="17" xfId="2" applyNumberFormat="1" applyFont="1" applyBorder="1" applyAlignment="1">
      <alignment horizontal="center" vertical="center"/>
    </xf>
    <xf numFmtId="10" fontId="30" fillId="0" borderId="12" xfId="2" applyNumberFormat="1" applyFont="1" applyBorder="1" applyAlignment="1">
      <alignment horizontal="center" vertical="center" wrapText="1"/>
    </xf>
    <xf numFmtId="3" fontId="30" fillId="0" borderId="12" xfId="0" quotePrefix="1" applyNumberFormat="1" applyFont="1" applyBorder="1" applyAlignment="1">
      <alignment horizontal="center" vertical="center"/>
    </xf>
    <xf numFmtId="0" fontId="30" fillId="0" borderId="16" xfId="0" applyFont="1" applyBorder="1" applyAlignment="1">
      <alignment horizontal="center" wrapText="1"/>
    </xf>
    <xf numFmtId="1" fontId="30" fillId="0" borderId="9" xfId="2" applyNumberFormat="1" applyFont="1" applyBorder="1" applyAlignment="1">
      <alignment horizontal="center"/>
    </xf>
    <xf numFmtId="1" fontId="30" fillId="0" borderId="9" xfId="0" applyNumberFormat="1" applyFont="1" applyBorder="1" applyAlignment="1">
      <alignment horizontal="center"/>
    </xf>
    <xf numFmtId="10" fontId="30" fillId="0" borderId="9" xfId="2" applyNumberFormat="1" applyFont="1" applyBorder="1" applyAlignment="1">
      <alignment horizontal="center"/>
    </xf>
    <xf numFmtId="10" fontId="30" fillId="0" borderId="16" xfId="2" applyNumberFormat="1" applyFont="1" applyBorder="1" applyAlignment="1">
      <alignment horizontal="center" vertical="center"/>
    </xf>
    <xf numFmtId="9" fontId="30" fillId="0" borderId="9" xfId="0" applyNumberFormat="1" applyFont="1" applyBorder="1" applyAlignment="1">
      <alignment horizontal="center" vertical="center"/>
    </xf>
    <xf numFmtId="9" fontId="30" fillId="0" borderId="16" xfId="0" applyNumberFormat="1" applyFont="1" applyBorder="1" applyAlignment="1">
      <alignment horizontal="center" vertical="center" wrapText="1"/>
    </xf>
    <xf numFmtId="0" fontId="3" fillId="0" borderId="58" xfId="0" applyFont="1" applyBorder="1" applyAlignment="1">
      <alignment horizontal="center" vertical="center" wrapText="1"/>
    </xf>
    <xf numFmtId="9" fontId="7" fillId="0" borderId="58" xfId="0" applyNumberFormat="1" applyFont="1" applyBorder="1" applyAlignment="1">
      <alignment horizontal="center" vertical="center" wrapText="1"/>
    </xf>
    <xf numFmtId="9" fontId="30" fillId="0" borderId="59" xfId="2" applyFont="1" applyBorder="1" applyAlignment="1">
      <alignment horizontal="center" vertical="center" wrapText="1"/>
    </xf>
    <xf numFmtId="0" fontId="8" fillId="0" borderId="2" xfId="0" applyFont="1" applyBorder="1" applyAlignment="1">
      <alignment horizontal="center" vertical="center" wrapText="1"/>
    </xf>
    <xf numFmtId="10" fontId="8" fillId="0" borderId="12" xfId="0" applyNumberFormat="1" applyFont="1" applyBorder="1" applyAlignment="1">
      <alignment horizontal="center" vertical="center" wrapText="1"/>
    </xf>
    <xf numFmtId="10" fontId="9" fillId="0" borderId="2" xfId="2" applyNumberFormat="1" applyFont="1" applyBorder="1" applyAlignment="1">
      <alignment horizontal="center" vertical="center" wrapText="1"/>
    </xf>
    <xf numFmtId="1" fontId="30" fillId="0" borderId="12" xfId="0" quotePrefix="1" applyNumberFormat="1" applyFont="1" applyBorder="1" applyAlignment="1">
      <alignment horizontal="center" vertical="center"/>
    </xf>
    <xf numFmtId="10" fontId="30" fillId="0" borderId="12" xfId="2" quotePrefix="1" applyNumberFormat="1" applyFont="1" applyBorder="1" applyAlignment="1">
      <alignment horizontal="center" vertical="center"/>
    </xf>
    <xf numFmtId="9" fontId="30" fillId="0" borderId="12" xfId="0" quotePrefix="1" applyNumberFormat="1" applyFont="1" applyBorder="1" applyAlignment="1">
      <alignment horizontal="center" vertical="center"/>
    </xf>
    <xf numFmtId="1" fontId="30" fillId="0" borderId="17" xfId="2" applyNumberFormat="1" applyFont="1" applyFill="1" applyBorder="1" applyAlignment="1">
      <alignment horizontal="center"/>
    </xf>
    <xf numFmtId="3" fontId="30" fillId="0" borderId="17" xfId="1" applyNumberFormat="1" applyFont="1" applyFill="1" applyBorder="1" applyAlignment="1">
      <alignment horizontal="center" vertical="center"/>
    </xf>
    <xf numFmtId="1" fontId="30" fillId="0" borderId="17" xfId="0" quotePrefix="1" applyNumberFormat="1" applyFont="1" applyBorder="1" applyAlignment="1">
      <alignment horizontal="center" vertical="center"/>
    </xf>
    <xf numFmtId="10" fontId="30" fillId="0" borderId="17" xfId="0" quotePrefix="1" applyNumberFormat="1" applyFont="1" applyBorder="1" applyAlignment="1">
      <alignment horizontal="center" vertical="center"/>
    </xf>
    <xf numFmtId="1" fontId="30" fillId="0" borderId="14" xfId="2" applyNumberFormat="1" applyFont="1" applyFill="1" applyBorder="1" applyAlignment="1">
      <alignment horizontal="center" vertical="center"/>
    </xf>
    <xf numFmtId="3" fontId="30" fillId="0" borderId="14" xfId="1" applyNumberFormat="1" applyFont="1" applyFill="1" applyBorder="1" applyAlignment="1">
      <alignment horizontal="center"/>
    </xf>
    <xf numFmtId="3" fontId="30" fillId="0" borderId="14" xfId="1" applyNumberFormat="1" applyFont="1" applyFill="1" applyBorder="1" applyAlignment="1">
      <alignment horizontal="center" vertical="center"/>
    </xf>
    <xf numFmtId="3" fontId="30" fillId="0" borderId="17" xfId="1" applyNumberFormat="1" applyFont="1" applyFill="1" applyBorder="1" applyAlignment="1">
      <alignment vertical="center"/>
    </xf>
    <xf numFmtId="0" fontId="30" fillId="0" borderId="17" xfId="0" applyFont="1" applyBorder="1" applyAlignment="1">
      <alignment horizontal="center" vertical="center"/>
    </xf>
    <xf numFmtId="10" fontId="30" fillId="0" borderId="17" xfId="2" applyNumberFormat="1" applyFont="1" applyBorder="1" applyAlignment="1">
      <alignment horizontal="center"/>
    </xf>
    <xf numFmtId="3" fontId="30" fillId="0" borderId="17" xfId="0" applyNumberFormat="1" applyFont="1" applyBorder="1" applyAlignment="1">
      <alignment horizontal="center"/>
    </xf>
    <xf numFmtId="1" fontId="30" fillId="0" borderId="2" xfId="2" quotePrefix="1" applyNumberFormat="1" applyFont="1" applyBorder="1" applyAlignment="1">
      <alignment horizontal="center"/>
    </xf>
    <xf numFmtId="10" fontId="30" fillId="0" borderId="2" xfId="2" quotePrefix="1" applyNumberFormat="1" applyFont="1" applyBorder="1" applyAlignment="1">
      <alignment horizontal="center"/>
    </xf>
    <xf numFmtId="0" fontId="30" fillId="0" borderId="2" xfId="2" quotePrefix="1" applyNumberFormat="1" applyFont="1" applyBorder="1" applyAlignment="1">
      <alignment horizontal="center"/>
    </xf>
    <xf numFmtId="10" fontId="30" fillId="0" borderId="2" xfId="2" quotePrefix="1" applyNumberFormat="1" applyFont="1" applyBorder="1" applyAlignment="1">
      <alignment horizontal="center" vertical="center"/>
    </xf>
    <xf numFmtId="1" fontId="9" fillId="0" borderId="12" xfId="0" applyNumberFormat="1" applyFont="1" applyBorder="1" applyAlignment="1">
      <alignment horizontal="center" vertical="center" wrapText="1"/>
    </xf>
    <xf numFmtId="0" fontId="49" fillId="0" borderId="2" xfId="0" applyFont="1" applyBorder="1" applyAlignment="1">
      <alignment horizontal="center" vertical="center" wrapText="1"/>
    </xf>
    <xf numFmtId="1" fontId="33" fillId="0" borderId="12" xfId="0" applyNumberFormat="1" applyFont="1" applyBorder="1" applyAlignment="1">
      <alignment horizontal="center" vertical="center" wrapText="1"/>
    </xf>
    <xf numFmtId="2" fontId="30" fillId="0" borderId="2" xfId="0" applyNumberFormat="1" applyFont="1" applyBorder="1" applyAlignment="1">
      <alignment horizontal="center"/>
    </xf>
    <xf numFmtId="10" fontId="33" fillId="0" borderId="9" xfId="0" applyNumberFormat="1" applyFont="1" applyBorder="1" applyAlignment="1">
      <alignment horizontal="center" wrapText="1"/>
    </xf>
    <xf numFmtId="10" fontId="30" fillId="0" borderId="9" xfId="2" applyNumberFormat="1" applyFont="1" applyBorder="1" applyAlignment="1">
      <alignment horizontal="center" vertical="center"/>
    </xf>
    <xf numFmtId="9" fontId="30" fillId="0" borderId="16" xfId="2" applyFont="1" applyBorder="1" applyAlignment="1">
      <alignment horizontal="center" vertical="center"/>
    </xf>
    <xf numFmtId="2" fontId="30" fillId="0" borderId="2" xfId="2" applyNumberFormat="1" applyFont="1" applyBorder="1" applyAlignment="1">
      <alignment horizontal="center" vertical="center"/>
    </xf>
    <xf numFmtId="0" fontId="30" fillId="0" borderId="30" xfId="0" applyFont="1" applyBorder="1" applyAlignment="1">
      <alignment horizontal="center"/>
    </xf>
    <xf numFmtId="10" fontId="30" fillId="0" borderId="29" xfId="0" applyNumberFormat="1" applyFont="1" applyBorder="1" applyAlignment="1">
      <alignment horizontal="center"/>
    </xf>
    <xf numFmtId="10" fontId="30" fillId="0" borderId="12" xfId="0" applyNumberFormat="1" applyFont="1" applyBorder="1" applyAlignment="1">
      <alignment wrapText="1"/>
    </xf>
    <xf numFmtId="1" fontId="30" fillId="0" borderId="12" xfId="2" quotePrefix="1" applyNumberFormat="1" applyFont="1" applyBorder="1" applyAlignment="1">
      <alignment horizontal="center" vertical="center"/>
    </xf>
    <xf numFmtId="1" fontId="30" fillId="0" borderId="13" xfId="2" applyNumberFormat="1" applyFont="1" applyBorder="1" applyAlignment="1">
      <alignment horizontal="center" vertical="center"/>
    </xf>
    <xf numFmtId="9" fontId="30" fillId="0" borderId="12" xfId="0" quotePrefix="1" applyNumberFormat="1" applyFont="1" applyBorder="1" applyAlignment="1">
      <alignment horizontal="center"/>
    </xf>
    <xf numFmtId="0" fontId="30" fillId="0" borderId="9" xfId="2" applyNumberFormat="1" applyFont="1" applyBorder="1" applyAlignment="1">
      <alignment horizontal="center"/>
    </xf>
    <xf numFmtId="9" fontId="30" fillId="0" borderId="9" xfId="0" quotePrefix="1" applyNumberFormat="1" applyFont="1" applyBorder="1" applyAlignment="1">
      <alignment horizontal="center"/>
    </xf>
    <xf numFmtId="0" fontId="7" fillId="2" borderId="0" xfId="0" applyFont="1" applyFill="1" applyAlignment="1">
      <alignment horizontal="left"/>
    </xf>
    <xf numFmtId="3" fontId="30" fillId="0" borderId="13" xfId="0" applyNumberFormat="1" applyFont="1" applyBorder="1" applyAlignment="1">
      <alignment horizontal="center" vertical="center"/>
    </xf>
    <xf numFmtId="0" fontId="0" fillId="0" borderId="43"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54" xfId="0" applyBorder="1" applyAlignment="1">
      <alignment horizontal="center" vertical="center" wrapText="1"/>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7" fillId="2" borderId="1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6" xfId="0" applyFont="1" applyFill="1" applyBorder="1" applyAlignment="1">
      <alignment horizontal="center" vertical="center"/>
    </xf>
    <xf numFmtId="0" fontId="3" fillId="0" borderId="16" xfId="0" applyFont="1" applyBorder="1"/>
    <xf numFmtId="0" fontId="3" fillId="0" borderId="37" xfId="0" applyFont="1" applyBorder="1"/>
    <xf numFmtId="0" fontId="7" fillId="2" borderId="2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0" xfId="0" applyFont="1" applyFill="1" applyAlignment="1">
      <alignment horizontal="left"/>
    </xf>
    <xf numFmtId="0" fontId="7" fillId="2" borderId="0" xfId="0" applyFont="1" applyFill="1"/>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4" fillId="2" borderId="0" xfId="0" applyFont="1" applyFill="1" applyAlignment="1">
      <alignment horizontal="center"/>
    </xf>
    <xf numFmtId="0" fontId="5" fillId="2" borderId="0" xfId="0" applyFont="1" applyFill="1" applyAlignment="1">
      <alignment horizontal="center" wrapText="1"/>
    </xf>
    <xf numFmtId="0" fontId="6" fillId="2" borderId="0" xfId="0" applyFont="1" applyFill="1" applyAlignment="1">
      <alignment horizontal="center"/>
    </xf>
    <xf numFmtId="0" fontId="46" fillId="0" borderId="43"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3" xfId="0" applyFont="1" applyBorder="1" applyAlignment="1">
      <alignment horizontal="center" vertical="center"/>
    </xf>
    <xf numFmtId="0" fontId="0" fillId="0" borderId="43"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0" fillId="0" borderId="43" xfId="0" quotePrefix="1" applyBorder="1" applyAlignment="1">
      <alignment horizontal="center" vertical="center" wrapText="1"/>
    </xf>
    <xf numFmtId="0" fontId="0" fillId="0" borderId="54" xfId="0" quotePrefix="1" applyBorder="1" applyAlignment="1">
      <alignment horizontal="center" vertical="center" wrapText="1"/>
    </xf>
    <xf numFmtId="0" fontId="0" fillId="0" borderId="13" xfId="0" quotePrefix="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3" fontId="30" fillId="0" borderId="43" xfId="0" applyNumberFormat="1" applyFont="1" applyBorder="1" applyAlignment="1">
      <alignment horizontal="center" vertical="center"/>
    </xf>
    <xf numFmtId="3" fontId="30" fillId="0" borderId="54" xfId="0" applyNumberFormat="1" applyFont="1" applyBorder="1" applyAlignment="1">
      <alignment horizontal="center" vertical="center"/>
    </xf>
    <xf numFmtId="3" fontId="30" fillId="0" borderId="13" xfId="0" applyNumberFormat="1" applyFont="1" applyBorder="1" applyAlignment="1">
      <alignment horizontal="center" vertical="center"/>
    </xf>
    <xf numFmtId="0" fontId="10" fillId="0" borderId="3" xfId="0" applyFont="1" applyBorder="1" applyAlignment="1">
      <alignment horizontal="right" vertical="center" wrapText="1"/>
    </xf>
    <xf numFmtId="0" fontId="10" fillId="0" borderId="0" xfId="0" applyFont="1" applyAlignment="1">
      <alignment horizontal="left" vertical="center"/>
    </xf>
    <xf numFmtId="0" fontId="10" fillId="0" borderId="4" xfId="0" applyFont="1" applyBorder="1" applyAlignment="1">
      <alignment horizontal="left" vertical="center"/>
    </xf>
    <xf numFmtId="0" fontId="0" fillId="0" borderId="43" xfId="0" applyBorder="1" applyAlignment="1">
      <alignment horizontal="center" wrapText="1"/>
    </xf>
    <xf numFmtId="0" fontId="0" fillId="0" borderId="54" xfId="0" applyBorder="1" applyAlignment="1">
      <alignment horizontal="center" wrapText="1"/>
    </xf>
    <xf numFmtId="0" fontId="0" fillId="0" borderId="13" xfId="0" applyBorder="1" applyAlignment="1">
      <alignment horizontal="center" wrapText="1"/>
    </xf>
    <xf numFmtId="0" fontId="24" fillId="0" borderId="8" xfId="0" applyFont="1" applyBorder="1" applyAlignment="1">
      <alignment horizontal="center" vertical="center" wrapText="1"/>
    </xf>
    <xf numFmtId="3" fontId="0" fillId="0" borderId="43" xfId="0" applyNumberFormat="1" applyBorder="1" applyAlignment="1">
      <alignment horizontal="center" vertical="center"/>
    </xf>
    <xf numFmtId="3" fontId="0" fillId="0" borderId="54" xfId="0" applyNumberFormat="1" applyBorder="1" applyAlignment="1">
      <alignment horizontal="center" vertical="center"/>
    </xf>
    <xf numFmtId="3" fontId="0" fillId="0" borderId="13" xfId="0" applyNumberFormat="1" applyBorder="1" applyAlignment="1">
      <alignment horizontal="center" vertical="center"/>
    </xf>
    <xf numFmtId="0" fontId="0" fillId="0" borderId="35" xfId="0" applyBorder="1" applyAlignment="1">
      <alignment horizontal="center"/>
    </xf>
    <xf numFmtId="0" fontId="0" fillId="0" borderId="37" xfId="0" applyBorder="1" applyAlignment="1">
      <alignment horizontal="center"/>
    </xf>
    <xf numFmtId="165" fontId="0" fillId="0" borderId="17" xfId="0" applyNumberFormat="1" applyBorder="1" applyAlignment="1">
      <alignment horizontal="center"/>
    </xf>
    <xf numFmtId="165" fontId="0" fillId="0" borderId="16" xfId="0" applyNumberFormat="1" applyBorder="1" applyAlignment="1">
      <alignment horizontal="center"/>
    </xf>
    <xf numFmtId="0" fontId="28" fillId="0" borderId="17" xfId="0" applyFont="1" applyBorder="1" applyAlignment="1">
      <alignment horizontal="center"/>
    </xf>
    <xf numFmtId="0" fontId="28" fillId="0" borderId="2" xfId="0" applyFont="1" applyBorder="1" applyAlignment="1">
      <alignment horizontal="center"/>
    </xf>
    <xf numFmtId="0" fontId="28" fillId="0" borderId="16" xfId="0" applyFont="1" applyBorder="1" applyAlignment="1">
      <alignment horizontal="center"/>
    </xf>
    <xf numFmtId="0" fontId="7" fillId="2" borderId="24" xfId="0" applyFont="1" applyFill="1" applyBorder="1" applyAlignment="1">
      <alignment horizontal="center"/>
    </xf>
    <xf numFmtId="0" fontId="7" fillId="2" borderId="25"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45" xfId="0" applyBorder="1" applyAlignment="1">
      <alignment horizontal="center"/>
    </xf>
    <xf numFmtId="0" fontId="0" fillId="0" borderId="46" xfId="0" applyBorder="1" applyAlignment="1">
      <alignment horizontal="center"/>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50" fillId="8" borderId="57" xfId="0" applyFont="1" applyFill="1" applyBorder="1" applyAlignment="1">
      <alignment horizontal="left" vertical="center"/>
    </xf>
    <xf numFmtId="0" fontId="51" fillId="8" borderId="60" xfId="0" applyFont="1" applyFill="1" applyBorder="1" applyAlignment="1">
      <alignment horizontal="left" vertical="center" wrapText="1"/>
    </xf>
    <xf numFmtId="0" fontId="50" fillId="9" borderId="57" xfId="0" applyFont="1" applyFill="1" applyBorder="1" applyAlignment="1">
      <alignment horizontal="left" vertical="center"/>
    </xf>
    <xf numFmtId="0" fontId="51" fillId="9" borderId="60" xfId="0" applyFont="1" applyFill="1" applyBorder="1" applyAlignment="1">
      <alignment horizontal="left" vertical="center" wrapText="1"/>
    </xf>
    <xf numFmtId="0" fontId="50" fillId="10" borderId="57" xfId="0" applyFont="1" applyFill="1" applyBorder="1" applyAlignment="1">
      <alignment horizontal="left" vertical="center"/>
    </xf>
    <xf numFmtId="0" fontId="51" fillId="10" borderId="57" xfId="0" applyFont="1" applyFill="1" applyBorder="1" applyAlignment="1">
      <alignment horizontal="left" vertical="center" wrapText="1"/>
    </xf>
    <xf numFmtId="0" fontId="50" fillId="11" borderId="57" xfId="0" applyFont="1" applyFill="1" applyBorder="1" applyAlignment="1">
      <alignment horizontal="left" vertical="center" wrapText="1"/>
    </xf>
    <xf numFmtId="0" fontId="51" fillId="11" borderId="57" xfId="0" applyFont="1" applyFill="1" applyBorder="1" applyAlignment="1">
      <alignment horizontal="left" vertical="center" wrapText="1"/>
    </xf>
    <xf numFmtId="0" fontId="52" fillId="11" borderId="57" xfId="0" applyFont="1" applyFill="1" applyBorder="1" applyAlignment="1">
      <alignment horizontal="left" vertical="center" wrapText="1"/>
    </xf>
    <xf numFmtId="0" fontId="53" fillId="12" borderId="57" xfId="0" applyFont="1" applyFill="1" applyBorder="1" applyAlignment="1">
      <alignment horizontal="left" vertical="center" wrapText="1"/>
    </xf>
    <xf numFmtId="0" fontId="52" fillId="12" borderId="57" xfId="0" applyFont="1" applyFill="1" applyBorder="1" applyAlignment="1">
      <alignment horizontal="left" vertical="center" wrapText="1"/>
    </xf>
    <xf numFmtId="0" fontId="50" fillId="10" borderId="60" xfId="0" applyFont="1" applyFill="1" applyBorder="1" applyAlignment="1">
      <alignment horizontal="left" vertical="center"/>
    </xf>
    <xf numFmtId="0" fontId="50" fillId="10" borderId="61" xfId="0" applyFont="1" applyFill="1" applyBorder="1" applyAlignment="1">
      <alignment horizontal="left" vertical="center"/>
    </xf>
    <xf numFmtId="0" fontId="51" fillId="11" borderId="60" xfId="0" applyFont="1" applyFill="1" applyBorder="1" applyAlignment="1">
      <alignment horizontal="left" vertical="center" wrapText="1"/>
    </xf>
    <xf numFmtId="0" fontId="50" fillId="13" borderId="57" xfId="0" applyFont="1" applyFill="1" applyBorder="1" applyAlignment="1">
      <alignment horizontal="left" vertical="center" wrapText="1"/>
    </xf>
    <xf numFmtId="0" fontId="52" fillId="13" borderId="57" xfId="0" applyFont="1" applyFill="1" applyBorder="1" applyAlignment="1">
      <alignment horizontal="left" vertical="center" wrapText="1"/>
    </xf>
    <xf numFmtId="0" fontId="50" fillId="9" borderId="60" xfId="0" applyFont="1" applyFill="1" applyBorder="1" applyAlignment="1">
      <alignment horizontal="left" vertical="center"/>
    </xf>
    <xf numFmtId="0" fontId="50" fillId="9" borderId="61" xfId="0" applyFont="1" applyFill="1" applyBorder="1" applyAlignment="1">
      <alignment horizontal="left" vertical="center"/>
    </xf>
    <xf numFmtId="0" fontId="50" fillId="13" borderId="62" xfId="0" applyFont="1" applyFill="1" applyBorder="1" applyAlignment="1">
      <alignment horizontal="left" vertical="center" wrapText="1"/>
    </xf>
    <xf numFmtId="0" fontId="50" fillId="13" borderId="63" xfId="0" applyFont="1" applyFill="1" applyBorder="1" applyAlignment="1">
      <alignment horizontal="left" vertical="center" wrapText="1"/>
    </xf>
    <xf numFmtId="0" fontId="52" fillId="12" borderId="63" xfId="0" applyFont="1" applyFill="1" applyBorder="1" applyAlignment="1">
      <alignment horizontal="left" vertical="center" wrapText="1"/>
    </xf>
    <xf numFmtId="0" fontId="50" fillId="9" borderId="57" xfId="0" applyFont="1" applyFill="1" applyBorder="1" applyAlignment="1">
      <alignment horizontal="left" vertical="center" wrapText="1"/>
    </xf>
    <xf numFmtId="0" fontId="50" fillId="10" borderId="63" xfId="0" applyFont="1" applyFill="1" applyBorder="1" applyAlignment="1">
      <alignment horizontal="left" vertical="center" wrapText="1"/>
    </xf>
    <xf numFmtId="0" fontId="51" fillId="11" borderId="57" xfId="0" applyFont="1" applyFill="1" applyBorder="1" applyAlignment="1">
      <alignment horizontal="left" vertical="center"/>
    </xf>
    <xf numFmtId="0" fontId="52" fillId="12" borderId="60" xfId="0" applyFont="1" applyFill="1" applyBorder="1" applyAlignment="1">
      <alignment horizontal="left" vertical="center" wrapText="1"/>
    </xf>
    <xf numFmtId="0" fontId="52" fillId="13" borderId="60" xfId="0" applyFont="1" applyFill="1" applyBorder="1" applyAlignment="1">
      <alignment horizontal="left" vertical="center" wrapText="1"/>
    </xf>
    <xf numFmtId="0" fontId="50" fillId="11" borderId="0" xfId="0" applyFont="1" applyFill="1" applyAlignment="1">
      <alignment horizontal="left" vertical="center" wrapText="1"/>
    </xf>
    <xf numFmtId="0" fontId="50" fillId="14" borderId="60" xfId="0" applyFont="1" applyFill="1" applyBorder="1" applyAlignment="1">
      <alignment horizontal="left" vertical="center"/>
    </xf>
    <xf numFmtId="0" fontId="50" fillId="14" borderId="61" xfId="0" applyFont="1" applyFill="1" applyBorder="1" applyAlignment="1">
      <alignment horizontal="left" vertical="center"/>
    </xf>
    <xf numFmtId="0" fontId="50" fillId="11" borderId="61" xfId="0" applyFont="1" applyFill="1" applyBorder="1" applyAlignment="1">
      <alignment horizontal="left" vertical="center" wrapText="1"/>
    </xf>
    <xf numFmtId="0" fontId="52" fillId="12" borderId="61" xfId="0" applyFont="1" applyFill="1" applyBorder="1" applyAlignment="1">
      <alignment horizontal="left" vertical="center" wrapText="1"/>
    </xf>
    <xf numFmtId="0" fontId="50" fillId="15" borderId="57" xfId="0" applyFont="1" applyFill="1" applyBorder="1" applyAlignment="1">
      <alignment horizontal="left" vertical="center" wrapText="1"/>
    </xf>
    <xf numFmtId="0" fontId="50" fillId="10" borderId="61" xfId="0" applyFont="1" applyFill="1" applyBorder="1" applyAlignment="1">
      <alignment horizontal="left" vertical="center" wrapText="1"/>
    </xf>
    <xf numFmtId="0" fontId="52" fillId="10" borderId="61" xfId="0" applyFont="1" applyFill="1" applyBorder="1" applyAlignment="1">
      <alignment horizontal="left" vertical="center" wrapText="1"/>
    </xf>
    <xf numFmtId="0" fontId="50" fillId="13" borderId="57" xfId="0" applyFont="1" applyFill="1" applyBorder="1" applyAlignment="1">
      <alignment horizontal="left" vertical="center"/>
    </xf>
    <xf numFmtId="0" fontId="50" fillId="11" borderId="57" xfId="0" applyFont="1" applyFill="1" applyBorder="1" applyAlignment="1">
      <alignment horizontal="left" vertical="center"/>
    </xf>
    <xf numFmtId="0" fontId="51" fillId="9" borderId="57" xfId="0" applyFont="1" applyFill="1" applyBorder="1" applyAlignment="1">
      <alignment horizontal="left" vertical="center"/>
    </xf>
    <xf numFmtId="0" fontId="51" fillId="10" borderId="57" xfId="0" applyFont="1" applyFill="1" applyBorder="1" applyAlignment="1">
      <alignment horizontal="left" vertical="center"/>
    </xf>
    <xf numFmtId="0" fontId="51" fillId="13" borderId="57" xfId="0" applyFont="1" applyFill="1" applyBorder="1" applyAlignment="1">
      <alignment horizontal="left" vertical="center"/>
    </xf>
    <xf numFmtId="0" fontId="50" fillId="13" borderId="61" xfId="0" applyFont="1" applyFill="1" applyBorder="1" applyAlignment="1">
      <alignment horizontal="left" vertical="center" wrapText="1"/>
    </xf>
    <xf numFmtId="0" fontId="52" fillId="13" borderId="61" xfId="0" applyFont="1" applyFill="1" applyBorder="1" applyAlignment="1">
      <alignment horizontal="left" vertical="center" wrapText="1"/>
    </xf>
    <xf numFmtId="0" fontId="51" fillId="13" borderId="58" xfId="0" applyFont="1" applyFill="1" applyBorder="1" applyAlignment="1">
      <alignment horizontal="left" vertical="center"/>
    </xf>
    <xf numFmtId="0" fontId="52" fillId="15" borderId="57" xfId="0" applyFont="1" applyFill="1" applyBorder="1" applyAlignment="1">
      <alignment horizontal="left" vertical="center" wrapText="1"/>
    </xf>
    <xf numFmtId="0" fontId="52" fillId="0" borderId="57" xfId="0" applyFont="1" applyBorder="1" applyAlignment="1">
      <alignment horizontal="left" vertical="center" wrapText="1"/>
    </xf>
    <xf numFmtId="0" fontId="50" fillId="0" borderId="57" xfId="0" applyFont="1" applyBorder="1" applyAlignment="1">
      <alignment horizontal="left" vertical="center" wrapText="1"/>
    </xf>
    <xf numFmtId="49" fontId="51" fillId="13" borderId="57" xfId="0" applyNumberFormat="1" applyFont="1" applyFill="1" applyBorder="1" applyAlignment="1">
      <alignment horizontal="left" vertical="center"/>
    </xf>
    <xf numFmtId="0" fontId="51" fillId="13" borderId="64" xfId="0" applyFont="1" applyFill="1" applyBorder="1" applyAlignment="1">
      <alignment horizontal="left" vertical="center"/>
    </xf>
    <xf numFmtId="0" fontId="50" fillId="0" borderId="58" xfId="0" applyFont="1" applyBorder="1" applyAlignment="1">
      <alignment horizontal="left" vertical="center" wrapText="1"/>
    </xf>
    <xf numFmtId="49" fontId="54" fillId="9" borderId="57" xfId="0" applyNumberFormat="1" applyFont="1" applyFill="1" applyBorder="1"/>
    <xf numFmtId="0" fontId="55" fillId="9" borderId="57" xfId="0" applyFont="1" applyFill="1" applyBorder="1"/>
    <xf numFmtId="49" fontId="55" fillId="13" borderId="57" xfId="0" applyNumberFormat="1" applyFont="1" applyFill="1" applyBorder="1"/>
    <xf numFmtId="0" fontId="54" fillId="0" borderId="57" xfId="0" applyFont="1" applyBorder="1" applyAlignment="1">
      <alignment wrapText="1"/>
    </xf>
    <xf numFmtId="0" fontId="56" fillId="13" borderId="61" xfId="0" applyFont="1" applyFill="1" applyBorder="1" applyAlignment="1">
      <alignment wrapText="1"/>
    </xf>
    <xf numFmtId="49" fontId="51" fillId="13" borderId="65" xfId="0" applyNumberFormat="1" applyFont="1" applyFill="1" applyBorder="1" applyAlignment="1">
      <alignment horizontal="left" vertical="center"/>
    </xf>
    <xf numFmtId="0" fontId="50" fillId="0" borderId="66" xfId="0" applyFont="1" applyBorder="1" applyAlignment="1">
      <alignment horizontal="left" vertical="center" wrapText="1"/>
    </xf>
    <xf numFmtId="0" fontId="50" fillId="16" borderId="65" xfId="0" applyFont="1" applyFill="1" applyBorder="1" applyAlignment="1">
      <alignment horizontal="left" vertical="center"/>
    </xf>
    <xf numFmtId="0" fontId="51" fillId="16" borderId="66" xfId="0" applyFont="1" applyFill="1" applyBorder="1" applyAlignment="1">
      <alignment horizontal="left" vertical="center"/>
    </xf>
    <xf numFmtId="0" fontId="50" fillId="9" borderId="62" xfId="0" applyFont="1" applyFill="1" applyBorder="1" applyAlignment="1">
      <alignment horizontal="left" vertical="center"/>
    </xf>
    <xf numFmtId="0" fontId="51" fillId="9" borderId="62" xfId="0" applyFont="1" applyFill="1" applyBorder="1" applyAlignment="1">
      <alignment horizontal="left" vertical="center"/>
    </xf>
    <xf numFmtId="0" fontId="51" fillId="10" borderId="62" xfId="0" applyFont="1" applyFill="1" applyBorder="1" applyAlignment="1">
      <alignment horizontal="left" vertical="center"/>
    </xf>
    <xf numFmtId="0" fontId="51" fillId="13" borderId="62" xfId="0" applyFont="1" applyFill="1" applyBorder="1" applyAlignment="1">
      <alignment horizontal="left" vertical="center"/>
    </xf>
    <xf numFmtId="0" fontId="54" fillId="13" borderId="57" xfId="0" applyFont="1" applyFill="1" applyBorder="1" applyAlignment="1">
      <alignment vertical="center" wrapText="1"/>
    </xf>
    <xf numFmtId="0" fontId="55" fillId="9" borderId="62" xfId="0" applyFont="1" applyFill="1" applyBorder="1" applyAlignment="1">
      <alignment vertical="center"/>
    </xf>
    <xf numFmtId="0" fontId="50" fillId="17" borderId="62" xfId="0" applyFont="1" applyFill="1" applyBorder="1" applyAlignment="1">
      <alignment horizontal="left" vertical="center"/>
    </xf>
    <xf numFmtId="0" fontId="51" fillId="17" borderId="62" xfId="0" applyFont="1" applyFill="1" applyBorder="1" applyAlignment="1">
      <alignment horizontal="left" vertical="center"/>
    </xf>
    <xf numFmtId="0" fontId="54" fillId="10" borderId="60" xfId="0" applyFont="1" applyFill="1" applyBorder="1" applyAlignment="1"/>
    <xf numFmtId="0" fontId="55" fillId="10" borderId="62" xfId="0" applyFont="1" applyFill="1" applyBorder="1" applyAlignment="1"/>
    <xf numFmtId="0" fontId="55" fillId="0" borderId="62" xfId="0" applyFont="1" applyBorder="1" applyAlignment="1"/>
    <xf numFmtId="0" fontId="54" fillId="13" borderId="57" xfId="0" applyFont="1" applyFill="1" applyBorder="1" applyAlignment="1">
      <alignment vertical="top" wrapText="1"/>
    </xf>
    <xf numFmtId="0" fontId="54" fillId="10" borderId="57" xfId="0" applyFont="1" applyFill="1" applyBorder="1" applyAlignment="1"/>
    <xf numFmtId="0" fontId="55" fillId="10" borderId="57" xfId="0" applyFont="1" applyFill="1" applyBorder="1" applyAlignment="1"/>
    <xf numFmtId="0" fontId="55" fillId="13" borderId="57" xfId="0" applyFont="1" applyFill="1" applyBorder="1" applyAlignment="1"/>
    <xf numFmtId="0" fontId="54" fillId="13" borderId="57" xfId="0" applyFont="1" applyFill="1" applyBorder="1" applyAlignment="1">
      <alignment wrapText="1"/>
    </xf>
    <xf numFmtId="0" fontId="56" fillId="12" borderId="57" xfId="0" applyFont="1" applyFill="1" applyBorder="1" applyAlignment="1">
      <alignment vertical="top" wrapText="1"/>
    </xf>
    <xf numFmtId="0" fontId="56" fillId="12" borderId="57" xfId="0" applyFont="1" applyFill="1" applyBorder="1" applyAlignment="1">
      <alignment vertical="top"/>
    </xf>
    <xf numFmtId="0" fontId="56" fillId="12" borderId="57" xfId="0" applyFont="1" applyFill="1" applyBorder="1" applyAlignment="1">
      <alignment wrapText="1"/>
    </xf>
    <xf numFmtId="0" fontId="55" fillId="13" borderId="0" xfId="0" applyFont="1" applyFill="1" applyAlignment="1"/>
    <xf numFmtId="0" fontId="54" fillId="18" borderId="57" xfId="0" applyFont="1" applyFill="1" applyBorder="1" applyAlignment="1"/>
    <xf numFmtId="0" fontId="55" fillId="18" borderId="57" xfId="0" applyFont="1" applyFill="1" applyBorder="1" applyAlignment="1"/>
    <xf numFmtId="0" fontId="51" fillId="13" borderId="0" xfId="0" applyFont="1" applyFill="1" applyAlignment="1">
      <alignment horizontal="left" vertical="center"/>
    </xf>
    <xf numFmtId="0" fontId="50" fillId="0" borderId="0" xfId="0" applyFont="1" applyAlignment="1">
      <alignment horizontal="left" vertical="center" wrapText="1"/>
    </xf>
    <xf numFmtId="0" fontId="50" fillId="19" borderId="57" xfId="0" applyFont="1" applyFill="1" applyBorder="1" applyAlignment="1">
      <alignment horizontal="left" vertical="center"/>
    </xf>
    <xf numFmtId="0" fontId="51" fillId="19" borderId="57" xfId="0" applyFont="1" applyFill="1" applyBorder="1" applyAlignment="1">
      <alignment horizontal="left" vertical="center"/>
    </xf>
    <xf numFmtId="0" fontId="57" fillId="9" borderId="57" xfId="0" applyFont="1" applyFill="1" applyBorder="1" applyAlignment="1">
      <alignment horizontal="center" vertical="center"/>
    </xf>
    <xf numFmtId="0" fontId="50" fillId="9" borderId="0" xfId="0" applyFont="1" applyFill="1" applyAlignment="1">
      <alignment horizontal="left" vertical="center" wrapText="1"/>
    </xf>
    <xf numFmtId="0" fontId="50" fillId="13" borderId="57" xfId="0" applyFont="1" applyFill="1" applyBorder="1" applyAlignment="1">
      <alignment vertical="center" wrapText="1"/>
    </xf>
    <xf numFmtId="0" fontId="50" fillId="20" borderId="57" xfId="0" applyFont="1" applyFill="1" applyBorder="1" applyAlignment="1">
      <alignment horizontal="left" vertical="center"/>
    </xf>
    <xf numFmtId="0" fontId="51" fillId="20" borderId="57" xfId="0" applyFont="1" applyFill="1" applyBorder="1" applyAlignment="1">
      <alignment horizontal="left" vertical="center"/>
    </xf>
    <xf numFmtId="0" fontId="51" fillId="0" borderId="58" xfId="0" applyFont="1" applyBorder="1" applyAlignment="1">
      <alignment horizontal="left" vertical="center"/>
    </xf>
    <xf numFmtId="0" fontId="51" fillId="0" borderId="62" xfId="0" applyFont="1" applyBorder="1" applyAlignment="1">
      <alignment horizontal="left" vertical="center"/>
    </xf>
    <xf numFmtId="0" fontId="50" fillId="13" borderId="60" xfId="0" applyFont="1" applyFill="1" applyBorder="1" applyAlignment="1">
      <alignment horizontal="left" vertical="center" wrapText="1"/>
    </xf>
    <xf numFmtId="3" fontId="50" fillId="0" borderId="60" xfId="0" applyNumberFormat="1" applyFont="1" applyBorder="1" applyAlignment="1">
      <alignment horizontal="left" vertical="center" wrapText="1"/>
    </xf>
    <xf numFmtId="3" fontId="52" fillId="12" borderId="65" xfId="0" applyNumberFormat="1" applyFont="1" applyFill="1" applyBorder="1" applyAlignment="1">
      <alignment horizontal="left" vertical="center" wrapText="1"/>
    </xf>
    <xf numFmtId="3" fontId="30" fillId="0" borderId="12" xfId="2" applyNumberFormat="1" applyFont="1" applyBorder="1" applyAlignment="1">
      <alignment horizontal="center"/>
    </xf>
    <xf numFmtId="0" fontId="30" fillId="0" borderId="12" xfId="0" applyNumberFormat="1" applyFont="1" applyBorder="1"/>
    <xf numFmtId="0" fontId="30" fillId="0" borderId="2" xfId="0" applyNumberFormat="1" applyFont="1" applyBorder="1"/>
    <xf numFmtId="0" fontId="30" fillId="0" borderId="2" xfId="2" applyNumberFormat="1" applyFont="1" applyBorder="1"/>
    <xf numFmtId="0" fontId="30" fillId="0" borderId="12" xfId="2" applyNumberFormat="1" applyFont="1" applyBorder="1" applyAlignment="1">
      <alignment horizontal="right"/>
    </xf>
    <xf numFmtId="0" fontId="30" fillId="0" borderId="2" xfId="0" applyNumberFormat="1" applyFont="1" applyBorder="1" applyAlignment="1">
      <alignment horizontal="center"/>
    </xf>
    <xf numFmtId="0" fontId="30" fillId="0" borderId="9" xfId="0" applyNumberFormat="1" applyFont="1" applyBorder="1" applyAlignment="1">
      <alignment horizontal="center"/>
    </xf>
    <xf numFmtId="0" fontId="33" fillId="0" borderId="12" xfId="0" applyFont="1" applyBorder="1" applyAlignment="1">
      <alignment vertical="center" wrapText="1"/>
    </xf>
    <xf numFmtId="0" fontId="33" fillId="0" borderId="13" xfId="0" applyFont="1" applyBorder="1" applyAlignment="1">
      <alignment vertical="center" wrapText="1"/>
    </xf>
    <xf numFmtId="9" fontId="30" fillId="0" borderId="17" xfId="0" applyNumberFormat="1" applyFont="1" applyBorder="1" applyAlignment="1">
      <alignment horizontal="center" wrapText="1"/>
    </xf>
    <xf numFmtId="0" fontId="30" fillId="0" borderId="16" xfId="0" applyFont="1" applyBorder="1" applyAlignment="1">
      <alignment horizontal="center" vertical="center"/>
    </xf>
    <xf numFmtId="9" fontId="30" fillId="0" borderId="9" xfId="0" applyNumberFormat="1" applyFont="1" applyBorder="1" applyAlignment="1">
      <alignment horizontal="center" wrapText="1"/>
    </xf>
    <xf numFmtId="0" fontId="30" fillId="0" borderId="2" xfId="2" applyNumberFormat="1" applyFont="1" applyBorder="1" applyAlignment="1">
      <alignment horizontal="center" vertical="center" wrapText="1"/>
    </xf>
    <xf numFmtId="0" fontId="30" fillId="0" borderId="2" xfId="0" applyNumberFormat="1" applyFont="1" applyBorder="1" applyAlignment="1">
      <alignment horizontal="center" vertical="center"/>
    </xf>
    <xf numFmtId="0" fontId="30" fillId="0" borderId="51" xfId="2" applyNumberFormat="1" applyFont="1" applyBorder="1" applyAlignment="1">
      <alignment horizontal="center" vertical="center" wrapText="1"/>
    </xf>
    <xf numFmtId="1" fontId="30" fillId="0" borderId="9"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2">
    <dxf>
      <font>
        <color rgb="FF9C0006"/>
      </font>
      <fill>
        <patternFill patternType="none"/>
      </fill>
    </dxf>
    <dxf>
      <font>
        <color rgb="FF9C0006"/>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02"/>
  <sheetViews>
    <sheetView showGridLines="0" topLeftCell="B1" zoomScale="70" zoomScaleNormal="70" zoomScaleSheetLayoutView="50" workbookViewId="0">
      <pane xSplit="11" ySplit="15" topLeftCell="M37" activePane="bottomRight" state="frozen"/>
      <selection activeCell="B1" sqref="B1"/>
      <selection pane="topRight" activeCell="M1" sqref="M1"/>
      <selection pane="bottomLeft" activeCell="B16" sqref="B16"/>
      <selection pane="bottomRight" activeCell="O282" sqref="O282"/>
    </sheetView>
  </sheetViews>
  <sheetFormatPr defaultColWidth="9.1796875" defaultRowHeight="14.5" x14ac:dyDescent="0.35"/>
  <cols>
    <col min="1" max="1" width="0" hidden="1" customWidth="1"/>
    <col min="2" max="2" width="12" customWidth="1"/>
    <col min="12" max="12" width="15.1796875" customWidth="1"/>
    <col min="14" max="14" width="14.7265625" customWidth="1"/>
    <col min="15" max="15" width="14.26953125" customWidth="1"/>
    <col min="16" max="16" width="15" customWidth="1"/>
    <col min="17" max="17" width="14.7265625" customWidth="1"/>
    <col min="18" max="18" width="18.81640625" customWidth="1"/>
    <col min="19" max="19" width="15.1796875" customWidth="1"/>
    <col min="20" max="20" width="15.453125" customWidth="1"/>
    <col min="21" max="21" width="16.26953125" customWidth="1"/>
    <col min="22" max="22" width="14.453125" customWidth="1"/>
    <col min="23" max="23" width="20.54296875" customWidth="1"/>
    <col min="24" max="24" width="16.7265625" customWidth="1"/>
    <col min="25" max="25" width="42.54296875" customWidth="1"/>
  </cols>
  <sheetData>
    <row r="1" spans="1:25" ht="16.5" x14ac:dyDescent="0.35">
      <c r="A1" s="50"/>
      <c r="B1" s="50"/>
      <c r="C1" s="50"/>
      <c r="D1" s="50"/>
      <c r="E1" s="50"/>
      <c r="F1" s="50"/>
      <c r="G1" s="50"/>
      <c r="H1" s="50"/>
      <c r="I1" s="50"/>
      <c r="J1" s="50"/>
      <c r="K1" s="50"/>
      <c r="L1" s="50"/>
      <c r="M1" s="50"/>
      <c r="N1" s="50"/>
      <c r="O1" s="50"/>
      <c r="P1" s="50"/>
      <c r="Q1" s="50"/>
      <c r="R1" s="50"/>
      <c r="S1" s="50"/>
      <c r="T1" s="50"/>
      <c r="U1" s="50"/>
      <c r="V1" s="50"/>
      <c r="W1" s="50"/>
      <c r="X1" s="742" t="s">
        <v>0</v>
      </c>
      <c r="Y1" s="742"/>
    </row>
    <row r="2" spans="1:25" ht="18" x14ac:dyDescent="0.4">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row>
    <row r="3" spans="1:25" ht="17.5" x14ac:dyDescent="0.35">
      <c r="A3" s="744" t="s">
        <v>1410</v>
      </c>
      <c r="B3" s="744"/>
      <c r="C3" s="744"/>
      <c r="D3" s="744"/>
      <c r="E3" s="744"/>
      <c r="F3" s="744"/>
      <c r="G3" s="744"/>
      <c r="H3" s="744"/>
      <c r="I3" s="744"/>
      <c r="J3" s="744"/>
      <c r="K3" s="744"/>
      <c r="L3" s="744"/>
      <c r="M3" s="744"/>
      <c r="N3" s="744"/>
      <c r="O3" s="744"/>
      <c r="P3" s="744"/>
      <c r="Q3" s="744"/>
      <c r="R3" s="744"/>
      <c r="S3" s="744"/>
      <c r="T3" s="744"/>
      <c r="U3" s="744"/>
      <c r="V3" s="744"/>
      <c r="W3" s="744"/>
      <c r="X3" s="744"/>
      <c r="Y3" s="744"/>
    </row>
    <row r="4" spans="1:25" x14ac:dyDescent="0.35">
      <c r="A4" s="51"/>
      <c r="B4" s="51"/>
      <c r="C4" s="51"/>
      <c r="D4" s="51"/>
      <c r="E4" s="51"/>
      <c r="F4" s="51"/>
      <c r="G4" s="51"/>
      <c r="H4" s="51"/>
      <c r="I4" s="51"/>
      <c r="J4" s="51"/>
      <c r="K4" s="51"/>
      <c r="L4" s="51"/>
      <c r="M4" s="51"/>
      <c r="N4" s="51"/>
      <c r="O4" s="51"/>
      <c r="P4" s="51"/>
      <c r="Q4" s="51"/>
      <c r="R4" s="51"/>
      <c r="S4" s="51"/>
      <c r="T4" s="51"/>
      <c r="U4" s="51"/>
      <c r="V4" s="51"/>
      <c r="W4" s="51"/>
      <c r="X4" s="51"/>
      <c r="Y4" s="52"/>
    </row>
    <row r="5" spans="1:25" x14ac:dyDescent="0.35">
      <c r="A5" s="50"/>
      <c r="B5" s="53" t="s">
        <v>2</v>
      </c>
      <c r="C5" s="53"/>
      <c r="D5" s="53"/>
      <c r="E5" s="1"/>
      <c r="F5" s="1"/>
      <c r="G5" s="1"/>
      <c r="H5" s="2" t="s">
        <v>3</v>
      </c>
      <c r="I5" s="732" t="s">
        <v>353</v>
      </c>
      <c r="J5" s="732"/>
      <c r="K5" s="732"/>
      <c r="L5" s="732"/>
      <c r="M5" s="732"/>
      <c r="N5" s="3"/>
      <c r="O5" s="3"/>
      <c r="P5" s="3"/>
      <c r="Q5" s="3"/>
      <c r="R5" s="3"/>
      <c r="S5" s="3"/>
      <c r="T5" s="3"/>
      <c r="U5" s="54"/>
      <c r="V5" s="54"/>
      <c r="W5" s="55"/>
      <c r="X5" s="4" t="s">
        <v>4</v>
      </c>
      <c r="Y5" s="5"/>
    </row>
    <row r="6" spans="1:25" x14ac:dyDescent="0.35">
      <c r="A6" s="50"/>
      <c r="B6" s="53" t="s">
        <v>5</v>
      </c>
      <c r="C6" s="53"/>
      <c r="D6" s="53"/>
      <c r="E6" s="1"/>
      <c r="F6" s="1"/>
      <c r="G6" s="1"/>
      <c r="H6" s="2" t="s">
        <v>3</v>
      </c>
      <c r="I6" s="732"/>
      <c r="J6" s="732"/>
      <c r="K6" s="732"/>
      <c r="L6" s="732"/>
      <c r="M6" s="732"/>
      <c r="N6" s="3"/>
      <c r="O6" s="3"/>
      <c r="P6" s="3"/>
      <c r="Q6" s="3"/>
      <c r="R6" s="3"/>
      <c r="S6" s="3"/>
      <c r="T6" s="3"/>
      <c r="U6" s="54"/>
      <c r="V6" s="54"/>
      <c r="W6" s="56"/>
      <c r="X6" s="4" t="s">
        <v>6</v>
      </c>
      <c r="Y6" s="5"/>
    </row>
    <row r="7" spans="1:25" x14ac:dyDescent="0.35">
      <c r="A7" s="50"/>
      <c r="B7" s="53" t="s">
        <v>7</v>
      </c>
      <c r="C7" s="53"/>
      <c r="D7" s="53"/>
      <c r="E7" s="1"/>
      <c r="F7" s="1"/>
      <c r="G7" s="1"/>
      <c r="H7" s="2" t="s">
        <v>3</v>
      </c>
      <c r="I7" s="732"/>
      <c r="J7" s="732"/>
      <c r="K7" s="732"/>
      <c r="L7" s="732"/>
      <c r="M7" s="732"/>
      <c r="N7" s="3"/>
      <c r="O7" s="3"/>
      <c r="P7" s="3"/>
      <c r="Q7" s="3"/>
      <c r="R7" s="3"/>
      <c r="S7" s="54"/>
      <c r="T7" s="54"/>
      <c r="U7" s="54"/>
      <c r="V7" s="50"/>
      <c r="W7" s="56"/>
      <c r="X7" s="4" t="s">
        <v>8</v>
      </c>
      <c r="Y7" s="5"/>
    </row>
    <row r="8" spans="1:25" x14ac:dyDescent="0.35">
      <c r="A8" s="50"/>
      <c r="B8" s="53" t="s">
        <v>9</v>
      </c>
      <c r="C8" s="53"/>
      <c r="D8" s="53"/>
      <c r="E8" s="1"/>
      <c r="F8" s="1"/>
      <c r="G8" s="1"/>
      <c r="H8" s="2" t="s">
        <v>3</v>
      </c>
      <c r="I8" s="732"/>
      <c r="J8" s="732"/>
      <c r="K8" s="732"/>
      <c r="L8" s="732"/>
      <c r="M8" s="732"/>
      <c r="N8" s="3"/>
      <c r="O8" s="3"/>
      <c r="P8" s="3"/>
      <c r="Q8" s="3"/>
      <c r="R8" s="3"/>
      <c r="S8" s="54"/>
      <c r="T8" s="54"/>
      <c r="U8" s="54"/>
      <c r="V8" s="50"/>
      <c r="W8" s="56"/>
      <c r="X8" s="4" t="s">
        <v>10</v>
      </c>
      <c r="Y8" s="5"/>
    </row>
    <row r="9" spans="1:25" ht="15" thickBot="1" x14ac:dyDescent="0.4">
      <c r="A9" s="50"/>
      <c r="B9" s="733"/>
      <c r="C9" s="733"/>
      <c r="D9" s="733"/>
      <c r="E9" s="733"/>
      <c r="F9" s="5"/>
      <c r="G9" s="5"/>
      <c r="H9" s="5"/>
      <c r="I9" s="5"/>
      <c r="J9" s="5"/>
      <c r="K9" s="50"/>
      <c r="L9" s="50"/>
      <c r="M9" s="50"/>
      <c r="N9" s="50"/>
      <c r="O9" s="50"/>
      <c r="P9" s="50"/>
      <c r="Q9" s="50"/>
      <c r="R9" s="50"/>
      <c r="S9" s="50"/>
      <c r="T9" s="50"/>
      <c r="U9" s="54"/>
      <c r="V9" s="50"/>
      <c r="W9" s="54"/>
      <c r="X9" s="50"/>
      <c r="Y9" s="50"/>
    </row>
    <row r="10" spans="1:25" ht="15.75" customHeight="1" x14ac:dyDescent="0.35">
      <c r="A10" s="50"/>
      <c r="B10" s="714" t="s">
        <v>11</v>
      </c>
      <c r="C10" s="734"/>
      <c r="D10" s="734"/>
      <c r="E10" s="734"/>
      <c r="F10" s="734"/>
      <c r="G10" s="734"/>
      <c r="H10" s="734"/>
      <c r="I10" s="734"/>
      <c r="J10" s="734"/>
      <c r="K10" s="734"/>
      <c r="L10" s="735"/>
      <c r="M10" s="740" t="s">
        <v>12</v>
      </c>
      <c r="N10" s="714" t="s">
        <v>13</v>
      </c>
      <c r="O10" s="734"/>
      <c r="P10" s="734"/>
      <c r="Q10" s="734"/>
      <c r="R10" s="735"/>
      <c r="S10" s="726" t="s">
        <v>14</v>
      </c>
      <c r="T10" s="727"/>
      <c r="U10" s="727"/>
      <c r="V10" s="727"/>
      <c r="W10" s="728"/>
      <c r="X10" s="714" t="s">
        <v>1411</v>
      </c>
      <c r="Y10" s="717" t="s">
        <v>16</v>
      </c>
    </row>
    <row r="11" spans="1:25" ht="15" thickBot="1" x14ac:dyDescent="0.4">
      <c r="A11" s="50"/>
      <c r="B11" s="715"/>
      <c r="C11" s="736"/>
      <c r="D11" s="736"/>
      <c r="E11" s="736"/>
      <c r="F11" s="736"/>
      <c r="G11" s="736"/>
      <c r="H11" s="736"/>
      <c r="I11" s="736"/>
      <c r="J11" s="736"/>
      <c r="K11" s="736"/>
      <c r="L11" s="737"/>
      <c r="M11" s="741"/>
      <c r="N11" s="716"/>
      <c r="O11" s="738"/>
      <c r="P11" s="738"/>
      <c r="Q11" s="738"/>
      <c r="R11" s="739"/>
      <c r="S11" s="729"/>
      <c r="T11" s="730"/>
      <c r="U11" s="730"/>
      <c r="V11" s="730"/>
      <c r="W11" s="731"/>
      <c r="X11" s="715"/>
      <c r="Y11" s="718"/>
    </row>
    <row r="12" spans="1:25" ht="15.75" customHeight="1" x14ac:dyDescent="0.35">
      <c r="A12" s="50"/>
      <c r="B12" s="715"/>
      <c r="C12" s="736"/>
      <c r="D12" s="736"/>
      <c r="E12" s="736"/>
      <c r="F12" s="736"/>
      <c r="G12" s="736"/>
      <c r="H12" s="736"/>
      <c r="I12" s="736"/>
      <c r="J12" s="736"/>
      <c r="K12" s="736"/>
      <c r="L12" s="737"/>
      <c r="M12" s="724"/>
      <c r="N12" s="720" t="s">
        <v>17</v>
      </c>
      <c r="O12" s="723" t="s">
        <v>18</v>
      </c>
      <c r="P12" s="720" t="s">
        <v>19</v>
      </c>
      <c r="Q12" s="723" t="s">
        <v>20</v>
      </c>
      <c r="R12" s="720" t="s">
        <v>21</v>
      </c>
      <c r="S12" s="723" t="s">
        <v>17</v>
      </c>
      <c r="T12" s="720" t="s">
        <v>18</v>
      </c>
      <c r="U12" s="723" t="s">
        <v>19</v>
      </c>
      <c r="V12" s="720" t="s">
        <v>20</v>
      </c>
      <c r="W12" s="723" t="s">
        <v>21</v>
      </c>
      <c r="X12" s="715"/>
      <c r="Y12" s="718"/>
    </row>
    <row r="13" spans="1:25" x14ac:dyDescent="0.35">
      <c r="A13" s="50"/>
      <c r="B13" s="715"/>
      <c r="C13" s="736"/>
      <c r="D13" s="736"/>
      <c r="E13" s="736"/>
      <c r="F13" s="736"/>
      <c r="G13" s="736"/>
      <c r="H13" s="736"/>
      <c r="I13" s="736"/>
      <c r="J13" s="736"/>
      <c r="K13" s="736"/>
      <c r="L13" s="737"/>
      <c r="M13" s="724"/>
      <c r="N13" s="721"/>
      <c r="O13" s="724"/>
      <c r="P13" s="721"/>
      <c r="Q13" s="724"/>
      <c r="R13" s="721"/>
      <c r="S13" s="724"/>
      <c r="T13" s="721"/>
      <c r="U13" s="724"/>
      <c r="V13" s="721"/>
      <c r="W13" s="724"/>
      <c r="X13" s="715"/>
      <c r="Y13" s="718"/>
    </row>
    <row r="14" spans="1:25" ht="15" thickBot="1" x14ac:dyDescent="0.4">
      <c r="A14" s="50"/>
      <c r="B14" s="716"/>
      <c r="C14" s="738"/>
      <c r="D14" s="738"/>
      <c r="E14" s="738"/>
      <c r="F14" s="738"/>
      <c r="G14" s="738"/>
      <c r="H14" s="738"/>
      <c r="I14" s="738"/>
      <c r="J14" s="738"/>
      <c r="K14" s="738"/>
      <c r="L14" s="739"/>
      <c r="M14" s="725"/>
      <c r="N14" s="722"/>
      <c r="O14" s="725"/>
      <c r="P14" s="722"/>
      <c r="Q14" s="725"/>
      <c r="R14" s="722"/>
      <c r="S14" s="725"/>
      <c r="T14" s="722"/>
      <c r="U14" s="725"/>
      <c r="V14" s="722"/>
      <c r="W14" s="725"/>
      <c r="X14" s="716"/>
      <c r="Y14" s="719"/>
    </row>
    <row r="15" spans="1:25" ht="15" thickBot="1" x14ac:dyDescent="0.4">
      <c r="A15" s="50"/>
      <c r="B15" s="705">
        <v>1</v>
      </c>
      <c r="C15" s="706"/>
      <c r="D15" s="706"/>
      <c r="E15" s="706"/>
      <c r="F15" s="706"/>
      <c r="G15" s="706"/>
      <c r="H15" s="706"/>
      <c r="I15" s="706"/>
      <c r="J15" s="706"/>
      <c r="K15" s="706"/>
      <c r="L15" s="707"/>
      <c r="M15" s="6">
        <v>2</v>
      </c>
      <c r="N15" s="9">
        <v>3</v>
      </c>
      <c r="O15" s="6">
        <v>4</v>
      </c>
      <c r="P15" s="131">
        <v>5</v>
      </c>
      <c r="Q15" s="132">
        <v>6</v>
      </c>
      <c r="R15" s="133" t="s">
        <v>22</v>
      </c>
      <c r="S15" s="7">
        <v>8</v>
      </c>
      <c r="T15" s="133">
        <v>9</v>
      </c>
      <c r="U15" s="7">
        <v>10</v>
      </c>
      <c r="V15" s="133">
        <v>11</v>
      </c>
      <c r="W15" s="7" t="s">
        <v>23</v>
      </c>
      <c r="X15" s="195">
        <v>13</v>
      </c>
      <c r="Y15" s="8">
        <v>14</v>
      </c>
    </row>
    <row r="16" spans="1:25" x14ac:dyDescent="0.35">
      <c r="B16" s="708"/>
      <c r="C16" s="709"/>
      <c r="D16" s="709"/>
      <c r="E16" s="709"/>
      <c r="F16" s="709"/>
      <c r="G16" s="709"/>
      <c r="H16" s="709"/>
      <c r="I16" s="709"/>
      <c r="J16" s="709"/>
      <c r="K16" s="709"/>
      <c r="L16" s="710"/>
      <c r="M16" s="116"/>
      <c r="N16" s="120"/>
      <c r="O16" s="116"/>
      <c r="P16" s="120"/>
      <c r="Q16" s="116"/>
      <c r="R16" s="120"/>
      <c r="S16" s="116"/>
      <c r="T16" s="120"/>
      <c r="U16" s="116"/>
      <c r="V16" s="120"/>
      <c r="W16" s="116"/>
      <c r="X16" s="237"/>
      <c r="Y16" s="136"/>
    </row>
    <row r="17" spans="2:25" x14ac:dyDescent="0.35">
      <c r="B17" s="39" t="s">
        <v>885</v>
      </c>
      <c r="L17" s="17"/>
      <c r="M17" s="117"/>
      <c r="N17" s="121"/>
      <c r="O17" s="117"/>
      <c r="P17" s="121"/>
      <c r="Q17" s="117"/>
      <c r="R17" s="121"/>
      <c r="S17" s="117"/>
      <c r="T17" s="121"/>
      <c r="U17" s="117"/>
      <c r="V17" s="121"/>
      <c r="W17" s="117"/>
      <c r="X17" s="173"/>
      <c r="Y17" s="137"/>
    </row>
    <row r="18" spans="2:25" x14ac:dyDescent="0.35">
      <c r="B18" s="207" t="s">
        <v>886</v>
      </c>
      <c r="C18" s="204"/>
      <c r="D18" s="204"/>
      <c r="E18" s="204"/>
      <c r="L18" s="17"/>
      <c r="M18" s="117"/>
      <c r="N18" s="173"/>
      <c r="O18" s="174"/>
      <c r="P18" s="173"/>
      <c r="Q18" s="174"/>
      <c r="R18" s="173"/>
      <c r="S18" s="174"/>
      <c r="T18" s="173"/>
      <c r="U18" s="174"/>
      <c r="V18" s="173"/>
      <c r="W18" s="174"/>
      <c r="X18" s="173"/>
      <c r="Y18" s="137"/>
    </row>
    <row r="19" spans="2:25" ht="15" customHeight="1" x14ac:dyDescent="0.35">
      <c r="B19" s="104"/>
      <c r="C19" s="58"/>
      <c r="L19" s="17"/>
      <c r="M19" s="117"/>
      <c r="N19" s="122"/>
      <c r="O19" s="127"/>
      <c r="P19" s="122"/>
      <c r="Q19" s="127"/>
      <c r="R19" s="173"/>
      <c r="S19" s="127"/>
      <c r="T19" s="122"/>
      <c r="U19" s="127"/>
      <c r="V19" s="122"/>
      <c r="W19" s="174"/>
      <c r="X19" s="234"/>
      <c r="Y19" s="137"/>
    </row>
    <row r="20" spans="2:25" x14ac:dyDescent="0.35">
      <c r="B20" s="200" t="s">
        <v>887</v>
      </c>
      <c r="C20" s="59"/>
      <c r="L20" s="17"/>
      <c r="M20" s="117"/>
      <c r="N20" s="122"/>
      <c r="O20" s="127"/>
      <c r="P20" s="122"/>
      <c r="Q20" s="127"/>
      <c r="R20" s="173"/>
      <c r="S20" s="127"/>
      <c r="T20" s="122"/>
      <c r="U20" s="127"/>
      <c r="V20" s="122"/>
      <c r="W20" s="174"/>
      <c r="X20" s="173"/>
      <c r="Y20" s="137"/>
    </row>
    <row r="21" spans="2:25" ht="48" customHeight="1" x14ac:dyDescent="0.35">
      <c r="B21" s="104">
        <v>1.1000000000000001</v>
      </c>
      <c r="C21" s="58" t="s">
        <v>888</v>
      </c>
      <c r="L21" s="17"/>
      <c r="M21" s="117"/>
      <c r="N21" s="122"/>
      <c r="O21" s="127"/>
      <c r="P21" s="122"/>
      <c r="Q21" s="127"/>
      <c r="R21" s="173"/>
      <c r="S21" s="127"/>
      <c r="T21" s="122"/>
      <c r="U21" s="127"/>
      <c r="V21" s="122"/>
      <c r="W21" s="174"/>
      <c r="X21" s="173"/>
      <c r="Y21" s="696" t="s">
        <v>1409</v>
      </c>
    </row>
    <row r="22" spans="2:25" ht="25.5" customHeight="1" x14ac:dyDescent="0.35">
      <c r="B22" s="60"/>
      <c r="C22" s="60" t="s">
        <v>1213</v>
      </c>
      <c r="L22" s="17"/>
      <c r="M22" s="117"/>
      <c r="N22" s="122"/>
      <c r="O22" s="127"/>
      <c r="P22" s="122"/>
      <c r="Q22" s="127"/>
      <c r="R22" s="172"/>
      <c r="S22" s="127"/>
      <c r="T22" s="122"/>
      <c r="U22" s="127"/>
      <c r="V22" s="122"/>
      <c r="W22" s="174"/>
      <c r="X22" s="173"/>
      <c r="Y22" s="704"/>
    </row>
    <row r="23" spans="2:25" ht="33" customHeight="1" x14ac:dyDescent="0.35">
      <c r="B23" s="60"/>
      <c r="C23" s="60" t="s">
        <v>1214</v>
      </c>
      <c r="L23" s="17"/>
      <c r="M23" s="117"/>
      <c r="N23" s="122"/>
      <c r="O23" s="127"/>
      <c r="P23" s="122"/>
      <c r="Q23" s="127"/>
      <c r="R23" s="172"/>
      <c r="S23" s="127"/>
      <c r="T23" s="122"/>
      <c r="U23" s="127"/>
      <c r="V23" s="122"/>
      <c r="W23" s="174"/>
      <c r="X23" s="173"/>
      <c r="Y23" s="704"/>
    </row>
    <row r="24" spans="2:25" ht="30.75" customHeight="1" x14ac:dyDescent="0.35">
      <c r="B24" s="60"/>
      <c r="C24" s="60" t="s">
        <v>1215</v>
      </c>
      <c r="L24" s="17"/>
      <c r="M24" s="117"/>
      <c r="N24" s="122"/>
      <c r="O24" s="127"/>
      <c r="P24" s="122"/>
      <c r="Q24" s="127"/>
      <c r="R24" s="172"/>
      <c r="S24" s="127"/>
      <c r="T24" s="122"/>
      <c r="U24" s="127"/>
      <c r="V24" s="122"/>
      <c r="W24" s="174"/>
      <c r="X24" s="173"/>
      <c r="Y24" s="704"/>
    </row>
    <row r="25" spans="2:25" ht="26.25" customHeight="1" x14ac:dyDescent="0.35">
      <c r="B25" s="60"/>
      <c r="C25" s="60" t="s">
        <v>1216</v>
      </c>
      <c r="L25" s="17"/>
      <c r="M25" s="117"/>
      <c r="N25" s="122"/>
      <c r="O25" s="127"/>
      <c r="P25" s="122"/>
      <c r="Q25" s="127"/>
      <c r="R25" s="172"/>
      <c r="S25" s="127"/>
      <c r="T25" s="122"/>
      <c r="U25" s="127"/>
      <c r="V25" s="122"/>
      <c r="W25" s="174"/>
      <c r="X25" s="173"/>
      <c r="Y25" s="704"/>
    </row>
    <row r="26" spans="2:25" ht="39" customHeight="1" x14ac:dyDescent="0.35">
      <c r="B26" s="104"/>
      <c r="C26" s="60" t="s">
        <v>1217</v>
      </c>
      <c r="L26" s="17"/>
      <c r="M26" s="117"/>
      <c r="N26" s="175"/>
      <c r="O26" s="176"/>
      <c r="P26" s="175"/>
      <c r="Q26" s="176"/>
      <c r="R26" s="172"/>
      <c r="S26" s="423"/>
      <c r="T26" s="225"/>
      <c r="U26" s="225"/>
      <c r="V26" s="225"/>
      <c r="W26" s="228"/>
      <c r="X26" s="234"/>
      <c r="Y26" s="704"/>
    </row>
    <row r="27" spans="2:25" ht="25.5" customHeight="1" x14ac:dyDescent="0.35">
      <c r="B27" s="106"/>
      <c r="C27" s="60" t="s">
        <v>1218</v>
      </c>
      <c r="L27" s="17"/>
      <c r="M27" s="117"/>
      <c r="N27" s="167"/>
      <c r="O27" s="134"/>
      <c r="P27" s="167"/>
      <c r="Q27" s="134"/>
      <c r="R27" s="172"/>
      <c r="S27" s="244"/>
      <c r="T27" s="231"/>
      <c r="U27" s="238"/>
      <c r="V27" s="231"/>
      <c r="W27" s="247"/>
      <c r="X27" s="173"/>
      <c r="Y27" s="697"/>
    </row>
    <row r="28" spans="2:25" ht="29" x14ac:dyDescent="0.35">
      <c r="B28" s="104">
        <v>1.2</v>
      </c>
      <c r="C28" s="62" t="s">
        <v>892</v>
      </c>
      <c r="L28" s="17"/>
      <c r="M28" s="117"/>
      <c r="N28" s="175"/>
      <c r="O28" s="176"/>
      <c r="P28" s="175"/>
      <c r="Q28" s="176"/>
      <c r="R28" s="181">
        <v>0.9</v>
      </c>
      <c r="S28" s="227">
        <v>0.87190000000000001</v>
      </c>
      <c r="T28" s="227"/>
      <c r="U28" s="227"/>
      <c r="V28" s="253"/>
      <c r="W28" s="243">
        <f>AVERAGE(S28,T28,U28,V28)</f>
        <v>0.87190000000000001</v>
      </c>
      <c r="X28" s="232">
        <f>+W28-R28</f>
        <v>-2.8100000000000014E-2</v>
      </c>
      <c r="Y28" s="285" t="s">
        <v>1394</v>
      </c>
    </row>
    <row r="29" spans="2:25" ht="43.5" x14ac:dyDescent="0.35">
      <c r="B29" s="381">
        <v>1.3</v>
      </c>
      <c r="C29" s="382" t="s">
        <v>1219</v>
      </c>
      <c r="L29" s="17"/>
      <c r="M29" s="117"/>
      <c r="N29" s="167"/>
      <c r="O29" s="134"/>
      <c r="P29" s="167"/>
      <c r="Q29" s="134"/>
      <c r="R29" s="252">
        <v>9.7500000000000003E-2</v>
      </c>
      <c r="S29" s="277"/>
      <c r="T29" s="277"/>
      <c r="U29" s="227"/>
      <c r="V29" s="295"/>
      <c r="W29" s="243">
        <f>+V29</f>
        <v>0</v>
      </c>
      <c r="X29" s="232">
        <f>+W29-R29</f>
        <v>-9.7500000000000003E-2</v>
      </c>
      <c r="Y29" s="276" t="s">
        <v>1395</v>
      </c>
    </row>
    <row r="30" spans="2:25" ht="100.5" customHeight="1" x14ac:dyDescent="0.35">
      <c r="B30" s="109">
        <v>1.4</v>
      </c>
      <c r="C30" s="58" t="s">
        <v>894</v>
      </c>
      <c r="L30" s="17"/>
      <c r="M30" s="117"/>
      <c r="N30" s="167"/>
      <c r="O30" s="134"/>
      <c r="P30" s="167"/>
      <c r="Q30" s="134"/>
      <c r="R30" s="181">
        <v>0.9</v>
      </c>
      <c r="S30" s="227"/>
      <c r="T30" s="227"/>
      <c r="U30" s="227"/>
      <c r="V30" s="295">
        <v>0.85099999999999998</v>
      </c>
      <c r="W30" s="243">
        <f>AVERAGE(S30,T30,U30,V30)</f>
        <v>0.85099999999999998</v>
      </c>
      <c r="X30" s="232">
        <f>+W30-R30</f>
        <v>-4.9000000000000044E-2</v>
      </c>
      <c r="Y30" s="196" t="s">
        <v>1412</v>
      </c>
    </row>
    <row r="31" spans="2:25" ht="96.75" customHeight="1" x14ac:dyDescent="0.35">
      <c r="B31" s="109">
        <v>1.5</v>
      </c>
      <c r="C31" s="58" t="s">
        <v>1220</v>
      </c>
      <c r="L31" s="17"/>
      <c r="M31" s="117"/>
      <c r="N31" s="167"/>
      <c r="O31" s="134"/>
      <c r="P31" s="167"/>
      <c r="Q31" s="134"/>
      <c r="R31" s="181">
        <v>0.4</v>
      </c>
      <c r="S31" s="231"/>
      <c r="T31" s="227"/>
      <c r="U31" s="227"/>
      <c r="V31" s="253"/>
      <c r="W31" s="243" t="e">
        <f>AVERAGE(T31,U31,V31)</f>
        <v>#DIV/0!</v>
      </c>
      <c r="X31" s="232" t="e">
        <f>+W31-R31</f>
        <v>#DIV/0!</v>
      </c>
      <c r="Y31" s="422" t="s">
        <v>1412</v>
      </c>
    </row>
    <row r="32" spans="2:25" ht="26.25" customHeight="1" x14ac:dyDescent="0.35">
      <c r="B32" s="109">
        <v>1.6</v>
      </c>
      <c r="C32" s="58" t="s">
        <v>896</v>
      </c>
      <c r="L32" s="17"/>
      <c r="M32" s="117"/>
      <c r="N32" s="167"/>
      <c r="O32" s="134"/>
      <c r="P32" s="167"/>
      <c r="Q32" s="327">
        <v>0.81</v>
      </c>
      <c r="R32" s="181">
        <v>0.81</v>
      </c>
      <c r="S32" s="231"/>
      <c r="T32" s="231"/>
      <c r="U32" s="238"/>
      <c r="V32" s="253">
        <v>0.86209999999999998</v>
      </c>
      <c r="W32" s="243">
        <f>+V32</f>
        <v>0.86209999999999998</v>
      </c>
      <c r="X32" s="383">
        <f t="shared" ref="X32:X33" si="0">+W32-R32</f>
        <v>5.2099999999999924E-2</v>
      </c>
      <c r="Y32" s="696" t="s">
        <v>1413</v>
      </c>
    </row>
    <row r="33" spans="2:25" s="313" customFormat="1" ht="42" customHeight="1" x14ac:dyDescent="0.35">
      <c r="B33" s="384">
        <v>1.7</v>
      </c>
      <c r="C33" s="382" t="s">
        <v>897</v>
      </c>
      <c r="L33" s="314"/>
      <c r="M33" s="315"/>
      <c r="N33" s="385"/>
      <c r="O33" s="386"/>
      <c r="P33" s="385"/>
      <c r="Q33" s="387">
        <v>0.81</v>
      </c>
      <c r="R33" s="252">
        <v>0.81</v>
      </c>
      <c r="S33" s="277"/>
      <c r="T33" s="277"/>
      <c r="U33" s="388"/>
      <c r="V33" s="295">
        <v>0.3705</v>
      </c>
      <c r="W33" s="243">
        <f>+V33</f>
        <v>0.3705</v>
      </c>
      <c r="X33" s="383">
        <f t="shared" si="0"/>
        <v>-0.43950000000000006</v>
      </c>
      <c r="Y33" s="697"/>
    </row>
    <row r="34" spans="2:25" ht="29" x14ac:dyDescent="0.35">
      <c r="B34" s="40">
        <v>1.8</v>
      </c>
      <c r="C34" s="313" t="s">
        <v>1221</v>
      </c>
      <c r="L34" s="17"/>
      <c r="M34" s="117"/>
      <c r="N34" s="188"/>
      <c r="O34" s="221"/>
      <c r="P34" s="188"/>
      <c r="Q34" s="221"/>
      <c r="R34" s="181">
        <v>0.4</v>
      </c>
      <c r="S34" s="230"/>
      <c r="T34" s="230"/>
      <c r="U34" s="239"/>
      <c r="V34" s="296"/>
      <c r="W34" s="243">
        <f>+T34</f>
        <v>0</v>
      </c>
      <c r="X34" s="232">
        <f>+W34-R34</f>
        <v>-0.4</v>
      </c>
      <c r="Y34" s="276" t="s">
        <v>1222</v>
      </c>
    </row>
    <row r="35" spans="2:25" x14ac:dyDescent="0.35">
      <c r="B35" s="39" t="s">
        <v>899</v>
      </c>
      <c r="L35" s="17"/>
      <c r="M35" s="117"/>
      <c r="N35" s="173"/>
      <c r="O35" s="174"/>
      <c r="P35" s="173"/>
      <c r="Q35" s="174"/>
      <c r="R35" s="173"/>
      <c r="S35" s="229"/>
      <c r="T35" s="229"/>
      <c r="U35" s="240"/>
      <c r="V35" s="121"/>
      <c r="W35" s="247"/>
      <c r="X35" s="229"/>
      <c r="Y35" s="137"/>
    </row>
    <row r="36" spans="2:25" x14ac:dyDescent="0.35">
      <c r="B36" s="40">
        <v>1.1000000000000001</v>
      </c>
      <c r="C36" t="s">
        <v>900</v>
      </c>
      <c r="L36" s="17"/>
      <c r="M36" s="117"/>
      <c r="N36" s="173"/>
      <c r="O36" s="174"/>
      <c r="P36" s="173"/>
      <c r="Q36" s="174"/>
      <c r="R36" s="173"/>
      <c r="S36" s="173"/>
      <c r="T36" s="173"/>
      <c r="U36" s="141"/>
      <c r="V36" s="121"/>
      <c r="W36" s="142"/>
      <c r="X36" s="173"/>
      <c r="Y36" s="137"/>
    </row>
    <row r="37" spans="2:25" x14ac:dyDescent="0.35">
      <c r="B37" s="104"/>
      <c r="C37" s="58" t="s">
        <v>901</v>
      </c>
      <c r="L37" s="17"/>
      <c r="M37" s="117"/>
      <c r="N37" s="222"/>
      <c r="O37" s="174"/>
      <c r="P37" s="222"/>
      <c r="Q37" s="223"/>
      <c r="R37" s="224"/>
      <c r="S37" s="222"/>
      <c r="T37" s="222"/>
      <c r="U37" s="241"/>
      <c r="V37" s="187"/>
      <c r="W37" s="248"/>
      <c r="X37" s="187"/>
      <c r="Y37" s="137"/>
    </row>
    <row r="38" spans="2:25" x14ac:dyDescent="0.35">
      <c r="B38" s="104"/>
      <c r="C38" s="60" t="s">
        <v>1371</v>
      </c>
      <c r="L38" s="17"/>
      <c r="M38" s="117"/>
      <c r="N38" s="222"/>
      <c r="O38" s="174"/>
      <c r="P38" s="222"/>
      <c r="Q38" s="223"/>
      <c r="R38" s="224">
        <v>227542</v>
      </c>
      <c r="S38" s="222">
        <v>227496</v>
      </c>
      <c r="T38" s="222"/>
      <c r="U38" s="241"/>
      <c r="V38" s="187"/>
      <c r="W38" s="248">
        <f>S38</f>
        <v>227496</v>
      </c>
      <c r="X38" s="187">
        <f t="shared" ref="X38:X43" si="1">+W38-R38</f>
        <v>-46</v>
      </c>
      <c r="Y38" s="696"/>
    </row>
    <row r="39" spans="2:25" x14ac:dyDescent="0.35">
      <c r="B39" s="104"/>
      <c r="C39" s="60" t="s">
        <v>1372</v>
      </c>
      <c r="L39" s="17"/>
      <c r="M39" s="117"/>
      <c r="N39" s="222"/>
      <c r="O39" s="174"/>
      <c r="P39" s="222"/>
      <c r="Q39" s="223"/>
      <c r="R39" s="224">
        <v>227542</v>
      </c>
      <c r="S39" s="222">
        <v>244149</v>
      </c>
      <c r="T39" s="222"/>
      <c r="U39" s="241"/>
      <c r="V39" s="187"/>
      <c r="W39" s="248">
        <f>S39</f>
        <v>244149</v>
      </c>
      <c r="X39" s="187">
        <f t="shared" si="1"/>
        <v>16607</v>
      </c>
      <c r="Y39" s="704"/>
    </row>
    <row r="40" spans="2:25" x14ac:dyDescent="0.35">
      <c r="B40" s="104"/>
      <c r="C40" s="60" t="s">
        <v>1373</v>
      </c>
      <c r="L40" s="17"/>
      <c r="M40" s="117"/>
      <c r="N40" s="222"/>
      <c r="O40" s="174"/>
      <c r="P40" s="222"/>
      <c r="Q40" s="223"/>
      <c r="R40" s="224">
        <v>227542</v>
      </c>
      <c r="S40" s="222"/>
      <c r="T40" s="222">
        <v>247240</v>
      </c>
      <c r="U40" s="241"/>
      <c r="V40" s="187"/>
      <c r="W40" s="248">
        <f>+T40</f>
        <v>247240</v>
      </c>
      <c r="X40" s="187">
        <f t="shared" si="1"/>
        <v>19698</v>
      </c>
      <c r="Y40" s="704"/>
    </row>
    <row r="41" spans="2:25" x14ac:dyDescent="0.35">
      <c r="B41" s="104"/>
      <c r="C41" s="60" t="s">
        <v>1374</v>
      </c>
      <c r="L41" s="17"/>
      <c r="M41" s="117"/>
      <c r="N41" s="222"/>
      <c r="O41" s="174"/>
      <c r="P41" s="222"/>
      <c r="Q41" s="223"/>
      <c r="R41" s="224">
        <v>227542</v>
      </c>
      <c r="S41" s="222"/>
      <c r="T41" s="222"/>
      <c r="U41" s="241">
        <v>247836</v>
      </c>
      <c r="V41" s="187"/>
      <c r="W41" s="248">
        <f>+U41</f>
        <v>247836</v>
      </c>
      <c r="X41" s="187">
        <f>+W41-R41</f>
        <v>20294</v>
      </c>
      <c r="Y41" s="704"/>
    </row>
    <row r="42" spans="2:25" x14ac:dyDescent="0.35">
      <c r="B42" s="104"/>
      <c r="C42" s="60" t="s">
        <v>1375</v>
      </c>
      <c r="L42" s="17"/>
      <c r="M42" s="117"/>
      <c r="N42" s="222"/>
      <c r="O42" s="174"/>
      <c r="P42" s="222"/>
      <c r="Q42" s="223"/>
      <c r="R42" s="224">
        <v>227542</v>
      </c>
      <c r="S42" s="222"/>
      <c r="T42" s="222"/>
      <c r="U42" s="241">
        <v>245881</v>
      </c>
      <c r="V42" s="187"/>
      <c r="W42" s="248">
        <f>+U42</f>
        <v>245881</v>
      </c>
      <c r="X42" s="187">
        <f>+W42-R42</f>
        <v>18339</v>
      </c>
      <c r="Y42" s="704"/>
    </row>
    <row r="43" spans="2:25" x14ac:dyDescent="0.35">
      <c r="B43" s="104"/>
      <c r="C43" s="60" t="s">
        <v>1376</v>
      </c>
      <c r="L43" s="17"/>
      <c r="M43" s="117"/>
      <c r="N43" s="222"/>
      <c r="O43" s="174"/>
      <c r="P43" s="222"/>
      <c r="Q43" s="223"/>
      <c r="R43" s="224">
        <v>227542</v>
      </c>
      <c r="S43" s="222"/>
      <c r="T43" s="222"/>
      <c r="U43" s="241"/>
      <c r="V43" s="187">
        <v>246905</v>
      </c>
      <c r="W43" s="248">
        <f>+V43</f>
        <v>246905</v>
      </c>
      <c r="X43" s="187">
        <f t="shared" si="1"/>
        <v>19363</v>
      </c>
      <c r="Y43" s="704"/>
    </row>
    <row r="44" spans="2:25" x14ac:dyDescent="0.35">
      <c r="B44" s="109"/>
      <c r="C44" s="58" t="s">
        <v>902</v>
      </c>
      <c r="L44" s="17"/>
      <c r="M44" s="117"/>
      <c r="N44" s="222"/>
      <c r="O44" s="174"/>
      <c r="P44" s="222"/>
      <c r="Q44" s="223"/>
      <c r="R44" s="224"/>
      <c r="S44" s="222"/>
      <c r="T44" s="222"/>
      <c r="U44" s="241"/>
      <c r="V44" s="187"/>
      <c r="W44" s="248"/>
      <c r="X44" s="187"/>
      <c r="Y44" s="704"/>
    </row>
    <row r="45" spans="2:25" x14ac:dyDescent="0.35">
      <c r="B45" s="104"/>
      <c r="C45" s="60" t="s">
        <v>1371</v>
      </c>
      <c r="L45" s="17"/>
      <c r="M45" s="117"/>
      <c r="N45" s="222"/>
      <c r="O45" s="174"/>
      <c r="P45" s="222"/>
      <c r="Q45" s="223"/>
      <c r="R45" s="224">
        <v>17325</v>
      </c>
      <c r="S45" s="222">
        <v>16719</v>
      </c>
      <c r="T45" s="222"/>
      <c r="U45" s="241"/>
      <c r="V45" s="187"/>
      <c r="W45" s="248">
        <f>S45</f>
        <v>16719</v>
      </c>
      <c r="X45" s="187">
        <f t="shared" ref="X45:X50" si="2">+W45-R45</f>
        <v>-606</v>
      </c>
      <c r="Y45" s="704"/>
    </row>
    <row r="46" spans="2:25" x14ac:dyDescent="0.35">
      <c r="B46" s="104"/>
      <c r="C46" s="60" t="s">
        <v>1372</v>
      </c>
      <c r="L46" s="17"/>
      <c r="M46" s="117"/>
      <c r="N46" s="222"/>
      <c r="O46" s="174"/>
      <c r="P46" s="222"/>
      <c r="Q46" s="223"/>
      <c r="R46" s="224">
        <v>17325</v>
      </c>
      <c r="S46" s="222">
        <v>16849</v>
      </c>
      <c r="T46" s="222"/>
      <c r="U46" s="241"/>
      <c r="V46" s="187"/>
      <c r="W46" s="248">
        <f>S46</f>
        <v>16849</v>
      </c>
      <c r="X46" s="187">
        <f t="shared" si="2"/>
        <v>-476</v>
      </c>
      <c r="Y46" s="704"/>
    </row>
    <row r="47" spans="2:25" x14ac:dyDescent="0.35">
      <c r="B47" s="104"/>
      <c r="C47" s="60" t="s">
        <v>1373</v>
      </c>
      <c r="L47" s="17"/>
      <c r="M47" s="117"/>
      <c r="N47" s="222"/>
      <c r="O47" s="174"/>
      <c r="P47" s="222"/>
      <c r="Q47" s="223"/>
      <c r="R47" s="224">
        <v>17325</v>
      </c>
      <c r="S47" s="222"/>
      <c r="T47" s="222">
        <v>16919</v>
      </c>
      <c r="U47" s="241"/>
      <c r="V47" s="187"/>
      <c r="W47" s="248">
        <f>+T47</f>
        <v>16919</v>
      </c>
      <c r="X47" s="187">
        <f t="shared" si="2"/>
        <v>-406</v>
      </c>
      <c r="Y47" s="704"/>
    </row>
    <row r="48" spans="2:25" x14ac:dyDescent="0.35">
      <c r="B48" s="104"/>
      <c r="C48" s="60" t="s">
        <v>1374</v>
      </c>
      <c r="L48" s="17"/>
      <c r="M48" s="117"/>
      <c r="N48" s="222"/>
      <c r="O48" s="174"/>
      <c r="P48" s="222"/>
      <c r="Q48" s="223"/>
      <c r="R48" s="224">
        <v>17325</v>
      </c>
      <c r="S48" s="222"/>
      <c r="T48" s="222"/>
      <c r="U48" s="241">
        <v>17359</v>
      </c>
      <c r="V48" s="187"/>
      <c r="W48" s="248">
        <f>+U48</f>
        <v>17359</v>
      </c>
      <c r="X48" s="187">
        <f>+W48-R48</f>
        <v>34</v>
      </c>
      <c r="Y48" s="704"/>
    </row>
    <row r="49" spans="2:25" x14ac:dyDescent="0.35">
      <c r="B49" s="104"/>
      <c r="C49" s="60" t="s">
        <v>1375</v>
      </c>
      <c r="L49" s="17"/>
      <c r="M49" s="117"/>
      <c r="N49" s="357"/>
      <c r="O49" s="358"/>
      <c r="P49" s="357"/>
      <c r="Q49" s="359"/>
      <c r="R49" s="224">
        <v>17325</v>
      </c>
      <c r="S49" s="357"/>
      <c r="T49" s="357"/>
      <c r="U49" s="360">
        <v>16762</v>
      </c>
      <c r="V49" s="361"/>
      <c r="W49" s="362">
        <f>+U49</f>
        <v>16762</v>
      </c>
      <c r="X49" s="187">
        <f>+W49-R49</f>
        <v>-563</v>
      </c>
      <c r="Y49" s="704"/>
    </row>
    <row r="50" spans="2:25" x14ac:dyDescent="0.35">
      <c r="B50" s="104"/>
      <c r="C50" s="60" t="s">
        <v>1376</v>
      </c>
      <c r="L50" s="17"/>
      <c r="M50" s="117"/>
      <c r="N50" s="357"/>
      <c r="O50" s="358"/>
      <c r="P50" s="357"/>
      <c r="Q50" s="359"/>
      <c r="R50" s="224">
        <v>17325</v>
      </c>
      <c r="S50" s="357"/>
      <c r="T50" s="357"/>
      <c r="U50" s="360"/>
      <c r="V50" s="361">
        <v>16775</v>
      </c>
      <c r="W50" s="362">
        <f>+V50</f>
        <v>16775</v>
      </c>
      <c r="X50" s="187">
        <f t="shared" si="2"/>
        <v>-550</v>
      </c>
      <c r="Y50" s="697"/>
    </row>
    <row r="51" spans="2:25" s="313" customFormat="1" x14ac:dyDescent="0.35">
      <c r="B51" s="389">
        <v>1.2</v>
      </c>
      <c r="C51" s="329" t="s">
        <v>903</v>
      </c>
      <c r="L51" s="314"/>
      <c r="M51" s="315"/>
      <c r="N51" s="390"/>
      <c r="O51" s="391"/>
      <c r="P51" s="390"/>
      <c r="Q51" s="392"/>
      <c r="R51" s="363">
        <v>0.91</v>
      </c>
      <c r="S51" s="393">
        <v>0.97170000000000001</v>
      </c>
      <c r="T51" s="393">
        <v>0.97840000000000005</v>
      </c>
      <c r="U51" s="394">
        <v>0.99299135744077049</v>
      </c>
      <c r="V51" s="395">
        <v>0.99209999999999998</v>
      </c>
      <c r="W51" s="396">
        <f>AVERAGE(S51:V51)</f>
        <v>0.98379783936019249</v>
      </c>
      <c r="X51" s="395">
        <f>+W51-R51</f>
        <v>7.3797839360192463E-2</v>
      </c>
      <c r="Y51" s="276"/>
    </row>
    <row r="52" spans="2:25" ht="60" customHeight="1" x14ac:dyDescent="0.35">
      <c r="B52" s="389">
        <v>1.3</v>
      </c>
      <c r="C52" s="329" t="s">
        <v>1227</v>
      </c>
      <c r="L52" s="17"/>
      <c r="M52" s="117"/>
      <c r="N52" s="357">
        <f>SUM(N53:N54)</f>
        <v>0</v>
      </c>
      <c r="O52" s="357">
        <f t="shared" ref="O52:R52" si="3">SUM(O53:O54)</f>
        <v>0</v>
      </c>
      <c r="P52" s="357">
        <f t="shared" si="3"/>
        <v>9094</v>
      </c>
      <c r="Q52" s="357">
        <f t="shared" si="3"/>
        <v>5044</v>
      </c>
      <c r="R52" s="357">
        <f t="shared" si="3"/>
        <v>14138</v>
      </c>
      <c r="S52" s="357"/>
      <c r="T52" s="357"/>
      <c r="U52" s="360"/>
      <c r="V52" s="361"/>
      <c r="W52" s="362">
        <f>SUM(W53:W54)</f>
        <v>20010</v>
      </c>
      <c r="X52" s="361">
        <f>+W52-R52</f>
        <v>5872</v>
      </c>
      <c r="Y52" s="696" t="s">
        <v>1414</v>
      </c>
    </row>
    <row r="53" spans="2:25" ht="32.25" customHeight="1" x14ac:dyDescent="0.35">
      <c r="B53" s="389"/>
      <c r="C53" s="329"/>
      <c r="D53" s="335" t="s">
        <v>1396</v>
      </c>
      <c r="L53" s="17"/>
      <c r="M53" s="117"/>
      <c r="N53" s="357"/>
      <c r="O53" s="358"/>
      <c r="P53" s="357">
        <v>390</v>
      </c>
      <c r="Q53" s="359">
        <v>1629</v>
      </c>
      <c r="R53" s="235">
        <v>2019</v>
      </c>
      <c r="S53" s="357"/>
      <c r="T53" s="357"/>
      <c r="U53" s="360">
        <v>1464</v>
      </c>
      <c r="V53" s="361">
        <v>555</v>
      </c>
      <c r="W53" s="362">
        <f>+U53+V53</f>
        <v>2019</v>
      </c>
      <c r="X53" s="361">
        <f>+W53-R53</f>
        <v>0</v>
      </c>
      <c r="Y53" s="704"/>
    </row>
    <row r="54" spans="2:25" ht="33" customHeight="1" x14ac:dyDescent="0.35">
      <c r="B54" s="389"/>
      <c r="C54" s="329"/>
      <c r="D54" s="335" t="s">
        <v>1397</v>
      </c>
      <c r="L54" s="17"/>
      <c r="M54" s="117"/>
      <c r="N54" s="357"/>
      <c r="O54" s="358"/>
      <c r="P54" s="357">
        <v>8704</v>
      </c>
      <c r="Q54" s="359">
        <v>3415</v>
      </c>
      <c r="R54" s="235">
        <v>12119</v>
      </c>
      <c r="S54" s="357"/>
      <c r="T54" s="357"/>
      <c r="U54" s="360">
        <v>12910</v>
      </c>
      <c r="V54" s="361">
        <v>5081</v>
      </c>
      <c r="W54" s="362">
        <f>+U54+V54</f>
        <v>17991</v>
      </c>
      <c r="X54" s="361">
        <f>+W54-R54</f>
        <v>5872</v>
      </c>
      <c r="Y54" s="697"/>
    </row>
    <row r="55" spans="2:25" x14ac:dyDescent="0.35">
      <c r="B55" s="109">
        <v>1.5</v>
      </c>
      <c r="C55" s="64" t="s">
        <v>906</v>
      </c>
      <c r="L55" s="17"/>
      <c r="M55" s="117"/>
      <c r="N55" s="222"/>
      <c r="O55" s="174"/>
      <c r="P55" s="222"/>
      <c r="Q55" s="223"/>
      <c r="R55" s="173"/>
      <c r="S55" s="233"/>
      <c r="T55" s="222"/>
      <c r="U55" s="242"/>
      <c r="V55" s="121"/>
      <c r="W55" s="249"/>
      <c r="X55" s="121"/>
      <c r="Y55" s="137"/>
    </row>
    <row r="56" spans="2:25" x14ac:dyDescent="0.35">
      <c r="B56" s="109"/>
      <c r="C56" s="63" t="s">
        <v>907</v>
      </c>
      <c r="L56" s="17"/>
      <c r="M56" s="117"/>
      <c r="N56" s="173">
        <v>1</v>
      </c>
      <c r="O56" s="173"/>
      <c r="P56" s="173"/>
      <c r="Q56" s="173"/>
      <c r="R56" s="173">
        <v>1</v>
      </c>
      <c r="S56" s="231">
        <v>1</v>
      </c>
      <c r="T56" s="222">
        <v>1</v>
      </c>
      <c r="U56" s="241">
        <v>1</v>
      </c>
      <c r="V56" s="173">
        <v>1</v>
      </c>
      <c r="W56" s="244">
        <v>1</v>
      </c>
      <c r="X56" s="187">
        <f>+W56-R56</f>
        <v>0</v>
      </c>
      <c r="Y56" s="137"/>
    </row>
    <row r="57" spans="2:25" x14ac:dyDescent="0.35">
      <c r="B57" s="109"/>
      <c r="C57" s="63" t="s">
        <v>908</v>
      </c>
      <c r="L57" s="17"/>
      <c r="M57" s="117"/>
      <c r="N57" s="173">
        <v>4</v>
      </c>
      <c r="O57" s="173"/>
      <c r="P57" s="173"/>
      <c r="Q57" s="173"/>
      <c r="R57" s="173">
        <v>4</v>
      </c>
      <c r="S57" s="231">
        <v>4</v>
      </c>
      <c r="T57" s="222">
        <v>4</v>
      </c>
      <c r="U57" s="241">
        <v>2</v>
      </c>
      <c r="V57" s="173">
        <v>2</v>
      </c>
      <c r="W57" s="244">
        <v>4</v>
      </c>
      <c r="X57" s="187">
        <f t="shared" ref="X57:X70" si="4">+W57-R57</f>
        <v>0</v>
      </c>
      <c r="Y57" s="137"/>
    </row>
    <row r="58" spans="2:25" x14ac:dyDescent="0.35">
      <c r="B58" s="109"/>
      <c r="C58" s="186" t="s">
        <v>909</v>
      </c>
      <c r="L58" s="17"/>
      <c r="M58" s="117"/>
      <c r="N58" s="173">
        <v>21</v>
      </c>
      <c r="O58" s="173"/>
      <c r="P58" s="173"/>
      <c r="Q58" s="173"/>
      <c r="R58" s="173">
        <v>21</v>
      </c>
      <c r="S58" s="174">
        <v>21</v>
      </c>
      <c r="T58" s="173">
        <v>21</v>
      </c>
      <c r="U58" s="141">
        <v>8</v>
      </c>
      <c r="V58" s="173">
        <v>8</v>
      </c>
      <c r="W58" s="244">
        <v>8</v>
      </c>
      <c r="X58" s="187">
        <f t="shared" si="4"/>
        <v>-13</v>
      </c>
      <c r="Y58" s="137"/>
    </row>
    <row r="59" spans="2:25" x14ac:dyDescent="0.35">
      <c r="B59" s="39"/>
      <c r="C59" t="s">
        <v>910</v>
      </c>
      <c r="L59" s="17"/>
      <c r="M59" s="117"/>
      <c r="N59" s="173">
        <v>83</v>
      </c>
      <c r="O59" s="173"/>
      <c r="P59" s="173"/>
      <c r="Q59" s="173"/>
      <c r="R59" s="173">
        <v>83</v>
      </c>
      <c r="S59" s="174">
        <v>83</v>
      </c>
      <c r="T59" s="173">
        <v>83</v>
      </c>
      <c r="U59" s="141">
        <v>176</v>
      </c>
      <c r="V59" s="173">
        <v>176</v>
      </c>
      <c r="W59" s="244">
        <v>176</v>
      </c>
      <c r="X59" s="187">
        <f t="shared" si="4"/>
        <v>93</v>
      </c>
      <c r="Y59" s="137"/>
    </row>
    <row r="60" spans="2:25" x14ac:dyDescent="0.35">
      <c r="B60" s="40">
        <v>1.6</v>
      </c>
      <c r="C60" t="s">
        <v>1228</v>
      </c>
      <c r="L60" s="17"/>
      <c r="M60" s="117"/>
      <c r="N60" s="173"/>
      <c r="O60" s="174"/>
      <c r="P60" s="173"/>
      <c r="Q60" s="174"/>
      <c r="R60" s="173"/>
      <c r="S60" s="174"/>
      <c r="T60" s="173"/>
      <c r="U60" s="141"/>
      <c r="V60" s="173"/>
      <c r="W60" s="244"/>
      <c r="X60" s="187"/>
      <c r="Y60" s="137"/>
    </row>
    <row r="61" spans="2:25" ht="72.5" x14ac:dyDescent="0.35">
      <c r="B61" s="40"/>
      <c r="D61" s="335" t="s">
        <v>1176</v>
      </c>
      <c r="L61" s="17"/>
      <c r="M61" s="117"/>
      <c r="N61" s="173">
        <v>8</v>
      </c>
      <c r="O61" s="174">
        <v>9</v>
      </c>
      <c r="P61" s="173"/>
      <c r="Q61" s="174"/>
      <c r="R61" s="173">
        <v>17</v>
      </c>
      <c r="S61" s="336">
        <v>12</v>
      </c>
      <c r="T61" s="173">
        <v>2</v>
      </c>
      <c r="U61" s="141">
        <v>3</v>
      </c>
      <c r="V61" s="173">
        <v>0</v>
      </c>
      <c r="W61" s="244">
        <f>SUM(S61:V61)</f>
        <v>17</v>
      </c>
      <c r="X61" s="187">
        <f t="shared" si="4"/>
        <v>0</v>
      </c>
      <c r="Y61" s="285" t="s">
        <v>1415</v>
      </c>
    </row>
    <row r="62" spans="2:25" ht="29" x14ac:dyDescent="0.35">
      <c r="B62" s="40"/>
      <c r="D62" s="435" t="s">
        <v>1403</v>
      </c>
      <c r="E62" s="313"/>
      <c r="F62" s="313"/>
      <c r="G62" s="313"/>
      <c r="H62" s="313"/>
      <c r="I62" s="313"/>
      <c r="J62" s="313"/>
      <c r="K62" s="313"/>
      <c r="L62" s="314"/>
      <c r="M62" s="315"/>
      <c r="N62" s="274"/>
      <c r="O62" s="291"/>
      <c r="P62" s="274"/>
      <c r="Q62" s="291">
        <v>213</v>
      </c>
      <c r="R62" s="274">
        <v>213</v>
      </c>
      <c r="S62" s="436"/>
      <c r="T62" s="274"/>
      <c r="U62" s="437">
        <v>4</v>
      </c>
      <c r="V62" s="274">
        <v>202</v>
      </c>
      <c r="W62" s="438">
        <f>SUM(S62:V62)</f>
        <v>206</v>
      </c>
      <c r="X62" s="260">
        <f t="shared" si="4"/>
        <v>-7</v>
      </c>
      <c r="Y62" s="285" t="s">
        <v>1416</v>
      </c>
    </row>
    <row r="63" spans="2:25" x14ac:dyDescent="0.35">
      <c r="B63" s="40"/>
      <c r="D63" s="435" t="s">
        <v>1177</v>
      </c>
      <c r="E63" s="313"/>
      <c r="F63" s="313"/>
      <c r="G63" s="313"/>
      <c r="H63" s="313"/>
      <c r="I63" s="313"/>
      <c r="J63" s="313"/>
      <c r="K63" s="313"/>
      <c r="L63" s="314"/>
      <c r="M63" s="315"/>
      <c r="N63" s="274"/>
      <c r="O63" s="291"/>
      <c r="P63" s="274">
        <v>7</v>
      </c>
      <c r="Q63" s="291">
        <v>8</v>
      </c>
      <c r="R63" s="274">
        <v>15</v>
      </c>
      <c r="S63" s="291">
        <v>0</v>
      </c>
      <c r="T63" s="274">
        <v>0</v>
      </c>
      <c r="U63" s="437">
        <v>1</v>
      </c>
      <c r="V63" s="274">
        <v>2</v>
      </c>
      <c r="W63" s="438">
        <f>SUM(S63:V63)</f>
        <v>3</v>
      </c>
      <c r="X63" s="260">
        <f>+W63-R63</f>
        <v>-12</v>
      </c>
      <c r="Y63" s="276"/>
    </row>
    <row r="64" spans="2:25" ht="29" x14ac:dyDescent="0.35">
      <c r="B64" s="40"/>
      <c r="D64" s="435" t="s">
        <v>1178</v>
      </c>
      <c r="E64" s="313"/>
      <c r="F64" s="313"/>
      <c r="G64" s="313"/>
      <c r="H64" s="313"/>
      <c r="I64" s="313"/>
      <c r="J64" s="313"/>
      <c r="K64" s="313"/>
      <c r="L64" s="314"/>
      <c r="M64" s="315"/>
      <c r="N64" s="274">
        <v>6</v>
      </c>
      <c r="O64" s="291">
        <v>6</v>
      </c>
      <c r="P64" s="274">
        <v>7</v>
      </c>
      <c r="Q64" s="291">
        <v>10</v>
      </c>
      <c r="R64" s="274">
        <v>29</v>
      </c>
      <c r="S64" s="436">
        <v>5</v>
      </c>
      <c r="T64" s="274">
        <v>5</v>
      </c>
      <c r="U64" s="437">
        <v>15</v>
      </c>
      <c r="V64" s="274">
        <v>4</v>
      </c>
      <c r="W64" s="438">
        <f t="shared" ref="W64:W65" si="5">SUM(S64:V64)</f>
        <v>29</v>
      </c>
      <c r="X64" s="260">
        <f t="shared" si="4"/>
        <v>0</v>
      </c>
      <c r="Y64" s="276" t="s">
        <v>1417</v>
      </c>
    </row>
    <row r="65" spans="2:25" ht="43.5" x14ac:dyDescent="0.35">
      <c r="B65" s="40"/>
      <c r="D65" s="435" t="s">
        <v>1179</v>
      </c>
      <c r="E65" s="313"/>
      <c r="F65" s="313"/>
      <c r="G65" s="313"/>
      <c r="H65" s="313"/>
      <c r="I65" s="313"/>
      <c r="J65" s="313"/>
      <c r="K65" s="313"/>
      <c r="L65" s="314"/>
      <c r="M65" s="315"/>
      <c r="N65" s="274">
        <v>4</v>
      </c>
      <c r="O65" s="291">
        <v>4</v>
      </c>
      <c r="P65" s="274">
        <v>5</v>
      </c>
      <c r="Q65" s="291">
        <v>6</v>
      </c>
      <c r="R65" s="274">
        <v>19</v>
      </c>
      <c r="S65" s="436">
        <v>1</v>
      </c>
      <c r="T65" s="439">
        <v>12</v>
      </c>
      <c r="U65" s="437">
        <v>4</v>
      </c>
      <c r="V65" s="274">
        <v>2</v>
      </c>
      <c r="W65" s="438">
        <f t="shared" si="5"/>
        <v>19</v>
      </c>
      <c r="X65" s="260">
        <f t="shared" si="4"/>
        <v>0</v>
      </c>
      <c r="Y65" s="285" t="s">
        <v>1418</v>
      </c>
    </row>
    <row r="66" spans="2:25" x14ac:dyDescent="0.35">
      <c r="B66" s="198">
        <v>1.7</v>
      </c>
      <c r="C66" s="46" t="s">
        <v>1229</v>
      </c>
      <c r="D66" s="12"/>
      <c r="E66" s="12"/>
      <c r="L66" s="17"/>
      <c r="M66" s="117"/>
      <c r="N66" s="187">
        <v>3190</v>
      </c>
      <c r="O66" s="177">
        <v>3190</v>
      </c>
      <c r="P66" s="187">
        <v>3190</v>
      </c>
      <c r="Q66" s="177">
        <v>63610</v>
      </c>
      <c r="R66" s="187">
        <v>73180</v>
      </c>
      <c r="S66" s="177">
        <v>3190</v>
      </c>
      <c r="T66" s="187">
        <v>3190</v>
      </c>
      <c r="U66" s="299">
        <v>3190</v>
      </c>
      <c r="V66" s="187">
        <v>31655</v>
      </c>
      <c r="W66" s="244">
        <f>SUM(S66:V66)</f>
        <v>41225</v>
      </c>
      <c r="X66" s="187">
        <f t="shared" si="4"/>
        <v>-31955</v>
      </c>
      <c r="Y66" s="137"/>
    </row>
    <row r="67" spans="2:25" x14ac:dyDescent="0.35">
      <c r="B67" s="198"/>
      <c r="C67" s="47" t="s">
        <v>1230</v>
      </c>
      <c r="D67" s="14"/>
      <c r="E67" s="11"/>
      <c r="L67" s="17"/>
      <c r="M67" s="117"/>
      <c r="N67" s="253">
        <v>1</v>
      </c>
      <c r="O67" s="194">
        <v>1</v>
      </c>
      <c r="P67" s="253">
        <v>1</v>
      </c>
      <c r="Q67" s="194">
        <v>1</v>
      </c>
      <c r="R67" s="253">
        <v>1</v>
      </c>
      <c r="S67" s="194">
        <v>1</v>
      </c>
      <c r="T67" s="253">
        <v>1</v>
      </c>
      <c r="U67" s="194"/>
      <c r="V67" s="253">
        <v>1</v>
      </c>
      <c r="W67" s="342">
        <f>+T67</f>
        <v>1</v>
      </c>
      <c r="X67" s="253">
        <f t="shared" si="4"/>
        <v>0</v>
      </c>
      <c r="Y67" s="142"/>
    </row>
    <row r="68" spans="2:25" x14ac:dyDescent="0.35">
      <c r="B68" s="198">
        <v>1.8</v>
      </c>
      <c r="C68" s="47" t="s">
        <v>1231</v>
      </c>
      <c r="D68" s="14"/>
      <c r="E68" s="11"/>
      <c r="L68" s="17"/>
      <c r="M68" s="117"/>
      <c r="N68" s="188"/>
      <c r="O68" s="221"/>
      <c r="P68" s="188"/>
      <c r="Q68" s="221"/>
      <c r="R68" s="188">
        <v>0.5</v>
      </c>
      <c r="S68" s="194"/>
      <c r="T68" s="253"/>
      <c r="U68" s="194">
        <v>0.67553191489361697</v>
      </c>
      <c r="V68" s="253">
        <v>1</v>
      </c>
      <c r="W68" s="342">
        <f>+V68</f>
        <v>1</v>
      </c>
      <c r="X68" s="253">
        <f t="shared" si="4"/>
        <v>0.5</v>
      </c>
      <c r="Y68" s="285"/>
    </row>
    <row r="69" spans="2:25" x14ac:dyDescent="0.35">
      <c r="B69" s="365">
        <v>1.9</v>
      </c>
      <c r="C69" s="47" t="s">
        <v>1232</v>
      </c>
      <c r="D69" s="14"/>
      <c r="E69" s="11"/>
      <c r="L69" s="17"/>
      <c r="M69" s="117"/>
      <c r="N69" s="188"/>
      <c r="O69" s="221"/>
      <c r="P69" s="188"/>
      <c r="Q69" s="221"/>
      <c r="R69" s="188">
        <v>0.3</v>
      </c>
      <c r="S69" s="194">
        <v>0.30330000000000001</v>
      </c>
      <c r="T69" s="253">
        <v>0.25679999999999997</v>
      </c>
      <c r="U69" s="194">
        <v>0.24005681818181818</v>
      </c>
      <c r="V69" s="253">
        <v>0.20019999999999999</v>
      </c>
      <c r="W69" s="342">
        <f>AVERAGE(S69:V69)</f>
        <v>0.25008920454545452</v>
      </c>
      <c r="X69" s="253">
        <f t="shared" si="4"/>
        <v>-4.9910795454545465E-2</v>
      </c>
      <c r="Y69" s="137"/>
    </row>
    <row r="70" spans="2:25" x14ac:dyDescent="0.35">
      <c r="B70" s="198"/>
      <c r="C70" s="47" t="s">
        <v>1233</v>
      </c>
      <c r="D70" s="14"/>
      <c r="E70" s="11"/>
      <c r="L70" s="17"/>
      <c r="M70" s="117"/>
      <c r="N70" s="188"/>
      <c r="O70" s="221"/>
      <c r="P70" s="188"/>
      <c r="Q70" s="221">
        <v>0.8</v>
      </c>
      <c r="R70" s="188">
        <f>+Q70</f>
        <v>0.8</v>
      </c>
      <c r="S70" s="194">
        <v>1</v>
      </c>
      <c r="T70" s="253">
        <v>1</v>
      </c>
      <c r="U70" s="194">
        <v>1</v>
      </c>
      <c r="V70" s="253">
        <v>1</v>
      </c>
      <c r="W70" s="342">
        <f>V70</f>
        <v>1</v>
      </c>
      <c r="X70" s="253">
        <f t="shared" si="4"/>
        <v>0.19999999999999996</v>
      </c>
      <c r="Y70" s="137"/>
    </row>
    <row r="71" spans="2:25" x14ac:dyDescent="0.35">
      <c r="B71" s="198"/>
      <c r="C71" s="47"/>
      <c r="D71" s="14"/>
      <c r="E71" s="11"/>
      <c r="L71" s="17"/>
      <c r="M71" s="117"/>
      <c r="N71" s="188"/>
      <c r="O71" s="221"/>
      <c r="P71" s="188"/>
      <c r="Q71" s="221"/>
      <c r="R71" s="188"/>
      <c r="S71" s="194"/>
      <c r="T71" s="253"/>
      <c r="U71" s="194"/>
      <c r="V71" s="253"/>
      <c r="W71" s="342"/>
      <c r="X71" s="253"/>
      <c r="Y71" s="137"/>
    </row>
    <row r="72" spans="2:25" x14ac:dyDescent="0.35">
      <c r="B72" s="10"/>
      <c r="C72" s="15"/>
      <c r="D72" s="16"/>
      <c r="E72" s="33"/>
      <c r="L72" s="17"/>
      <c r="M72" s="117"/>
      <c r="N72" s="121"/>
      <c r="O72" s="117"/>
      <c r="P72" s="121"/>
      <c r="Q72" s="117"/>
      <c r="R72" s="149"/>
      <c r="S72" s="174"/>
      <c r="T72" s="173"/>
      <c r="U72" s="141"/>
      <c r="V72" s="173"/>
      <c r="W72" s="142"/>
      <c r="X72" s="173"/>
      <c r="Y72" s="137"/>
    </row>
    <row r="73" spans="2:25" x14ac:dyDescent="0.35">
      <c r="B73" s="10" t="s">
        <v>914</v>
      </c>
      <c r="C73" s="15"/>
      <c r="D73" s="16"/>
      <c r="E73" s="33"/>
      <c r="L73" s="17"/>
      <c r="M73" s="117"/>
      <c r="N73" s="121"/>
      <c r="O73" s="117"/>
      <c r="P73" s="121"/>
      <c r="Q73" s="117"/>
      <c r="R73" s="149"/>
      <c r="S73" s="174"/>
      <c r="T73" s="173"/>
      <c r="U73" s="141"/>
      <c r="V73" s="173"/>
      <c r="W73" s="142"/>
      <c r="X73" s="173"/>
      <c r="Y73" s="137"/>
    </row>
    <row r="74" spans="2:25" x14ac:dyDescent="0.35">
      <c r="B74" s="10" t="s">
        <v>915</v>
      </c>
      <c r="C74" s="15"/>
      <c r="D74" s="16"/>
      <c r="E74" s="33"/>
      <c r="L74" s="17"/>
      <c r="M74" s="117"/>
      <c r="N74" s="121"/>
      <c r="O74" s="117"/>
      <c r="P74" s="121"/>
      <c r="Q74" s="117"/>
      <c r="R74" s="149"/>
      <c r="S74" s="174"/>
      <c r="T74" s="173"/>
      <c r="U74" s="141"/>
      <c r="V74" s="173"/>
      <c r="W74" s="142"/>
      <c r="X74" s="173"/>
      <c r="Y74" s="137"/>
    </row>
    <row r="75" spans="2:25" x14ac:dyDescent="0.35">
      <c r="B75" s="201" t="s">
        <v>916</v>
      </c>
      <c r="C75" s="202"/>
      <c r="D75" s="205"/>
      <c r="E75" s="206"/>
      <c r="F75" s="204"/>
      <c r="G75" s="204"/>
      <c r="L75" s="17"/>
      <c r="M75" s="117"/>
      <c r="N75" s="121"/>
      <c r="O75" s="117"/>
      <c r="P75" s="121"/>
      <c r="Q75" s="117"/>
      <c r="R75" s="149"/>
      <c r="S75" s="174"/>
      <c r="T75" s="173"/>
      <c r="U75" s="174"/>
      <c r="V75" s="173"/>
      <c r="W75" s="174"/>
      <c r="X75" s="173"/>
      <c r="Y75" s="137"/>
    </row>
    <row r="76" spans="2:25" x14ac:dyDescent="0.35">
      <c r="B76" s="10"/>
      <c r="C76" s="15"/>
      <c r="D76" s="16"/>
      <c r="E76" s="33"/>
      <c r="L76" s="17"/>
      <c r="M76" s="117"/>
      <c r="N76" s="121"/>
      <c r="O76" s="117"/>
      <c r="P76" s="121"/>
      <c r="Q76" s="117"/>
      <c r="R76" s="149"/>
      <c r="S76" s="174"/>
      <c r="T76" s="173"/>
      <c r="U76" s="174"/>
      <c r="V76" s="173"/>
      <c r="W76" s="174"/>
      <c r="X76" s="173"/>
      <c r="Y76" s="137"/>
    </row>
    <row r="77" spans="2:25" x14ac:dyDescent="0.35">
      <c r="B77" s="10" t="s">
        <v>917</v>
      </c>
      <c r="C77" s="46"/>
      <c r="D77" s="16"/>
      <c r="E77" s="33"/>
      <c r="L77" s="17"/>
      <c r="M77" s="117"/>
      <c r="N77" s="121"/>
      <c r="O77" s="117"/>
      <c r="P77" s="121"/>
      <c r="Q77" s="117"/>
      <c r="R77" s="149"/>
      <c r="S77" s="174"/>
      <c r="T77" s="173"/>
      <c r="U77" s="174"/>
      <c r="V77" s="173"/>
      <c r="W77" s="174"/>
      <c r="X77" s="173"/>
      <c r="Y77" s="137"/>
    </row>
    <row r="78" spans="2:25" x14ac:dyDescent="0.35">
      <c r="B78" s="198">
        <v>2.1</v>
      </c>
      <c r="C78" s="46" t="s">
        <v>918</v>
      </c>
      <c r="D78" s="11"/>
      <c r="L78" s="17"/>
      <c r="M78" s="117"/>
      <c r="N78" s="121"/>
      <c r="O78" s="117"/>
      <c r="P78" s="121"/>
      <c r="Q78" s="121"/>
      <c r="R78" s="416">
        <v>0.3</v>
      </c>
      <c r="S78" s="253">
        <v>0.1234</v>
      </c>
      <c r="T78" s="181">
        <v>0.215</v>
      </c>
      <c r="U78" s="253">
        <v>0.27411167512690354</v>
      </c>
      <c r="V78" s="173">
        <v>22.86</v>
      </c>
      <c r="W78" s="181">
        <v>0.51080000000000003</v>
      </c>
      <c r="X78" s="181">
        <f>W78-R78</f>
        <v>0.21080000000000004</v>
      </c>
      <c r="Y78" s="137"/>
    </row>
    <row r="79" spans="2:25" x14ac:dyDescent="0.35">
      <c r="B79" s="10" t="s">
        <v>899</v>
      </c>
      <c r="C79" s="46"/>
      <c r="D79" s="18"/>
      <c r="L79" s="17"/>
      <c r="M79" s="117"/>
      <c r="N79" s="121"/>
      <c r="O79" s="117"/>
      <c r="P79" s="121"/>
      <c r="Q79" s="121"/>
      <c r="R79" s="149"/>
      <c r="S79" s="173"/>
      <c r="T79" s="173"/>
      <c r="U79" s="173"/>
      <c r="V79" s="173"/>
      <c r="W79" s="173"/>
      <c r="X79" s="173"/>
      <c r="Y79" s="137"/>
    </row>
    <row r="80" spans="2:25" x14ac:dyDescent="0.35">
      <c r="B80" s="198">
        <v>2.1</v>
      </c>
      <c r="C80" s="47" t="s">
        <v>924</v>
      </c>
      <c r="D80" s="11"/>
      <c r="L80" s="17"/>
      <c r="M80" s="117"/>
      <c r="N80" s="121"/>
      <c r="O80" s="117"/>
      <c r="P80" s="121"/>
      <c r="Q80" s="121"/>
      <c r="R80" s="149"/>
      <c r="S80" s="173"/>
      <c r="T80" s="173"/>
      <c r="U80" s="173"/>
      <c r="V80" s="173"/>
      <c r="W80" s="173"/>
      <c r="X80" s="173"/>
      <c r="Y80" s="137"/>
    </row>
    <row r="81" spans="2:25" x14ac:dyDescent="0.35">
      <c r="B81" s="198"/>
      <c r="C81" s="47" t="s">
        <v>937</v>
      </c>
      <c r="D81" s="18"/>
      <c r="L81" s="17"/>
      <c r="M81" s="117"/>
      <c r="N81" s="173"/>
      <c r="O81" s="174"/>
      <c r="P81" s="173"/>
      <c r="Q81" s="173"/>
      <c r="R81" s="196">
        <v>60</v>
      </c>
      <c r="S81" s="173">
        <v>35</v>
      </c>
      <c r="T81" s="173">
        <v>35</v>
      </c>
      <c r="U81" s="173">
        <v>30</v>
      </c>
      <c r="V81" s="173">
        <v>23</v>
      </c>
      <c r="W81" s="173">
        <v>37</v>
      </c>
      <c r="X81" s="173">
        <f>+W81-R81</f>
        <v>-23</v>
      </c>
      <c r="Y81" s="137"/>
    </row>
    <row r="82" spans="2:25" x14ac:dyDescent="0.35">
      <c r="B82" s="198"/>
      <c r="C82" s="46" t="s">
        <v>938</v>
      </c>
      <c r="D82" s="18"/>
      <c r="L82" s="17"/>
      <c r="M82" s="117"/>
      <c r="N82" s="173"/>
      <c r="O82" s="174"/>
      <c r="P82" s="173"/>
      <c r="Q82" s="173"/>
      <c r="R82" s="196">
        <v>110</v>
      </c>
      <c r="S82" s="173">
        <v>109</v>
      </c>
      <c r="T82" s="173">
        <v>110</v>
      </c>
      <c r="U82" s="173">
        <v>87</v>
      </c>
      <c r="V82" s="173">
        <v>73</v>
      </c>
      <c r="W82" s="173">
        <v>145</v>
      </c>
      <c r="X82" s="173">
        <f t="shared" ref="X82:X84" si="6">+W82-R82</f>
        <v>35</v>
      </c>
      <c r="Y82" s="137"/>
    </row>
    <row r="83" spans="2:25" x14ac:dyDescent="0.35">
      <c r="B83" s="198"/>
      <c r="C83" s="46" t="s">
        <v>939</v>
      </c>
      <c r="D83" s="18"/>
      <c r="L83" s="17"/>
      <c r="M83" s="117"/>
      <c r="N83" s="173"/>
      <c r="O83" s="174"/>
      <c r="P83" s="173"/>
      <c r="Q83" s="173"/>
      <c r="R83" s="196">
        <v>85</v>
      </c>
      <c r="S83" s="173">
        <v>47</v>
      </c>
      <c r="T83" s="173">
        <v>48</v>
      </c>
      <c r="U83" s="173">
        <v>40</v>
      </c>
      <c r="V83" s="173">
        <v>41</v>
      </c>
      <c r="W83" s="173">
        <v>83</v>
      </c>
      <c r="X83" s="173">
        <f t="shared" si="6"/>
        <v>-2</v>
      </c>
      <c r="Y83" s="137"/>
    </row>
    <row r="84" spans="2:25" x14ac:dyDescent="0.35">
      <c r="B84" s="198"/>
      <c r="C84" s="47" t="s">
        <v>940</v>
      </c>
      <c r="D84" s="18"/>
      <c r="L84" s="17"/>
      <c r="M84" s="117"/>
      <c r="N84" s="173"/>
      <c r="O84" s="174"/>
      <c r="P84" s="173"/>
      <c r="Q84" s="174"/>
      <c r="R84" s="196">
        <v>60</v>
      </c>
      <c r="S84" s="174">
        <v>44</v>
      </c>
      <c r="T84" s="173">
        <v>46</v>
      </c>
      <c r="U84" s="174">
        <v>40</v>
      </c>
      <c r="V84" s="173">
        <v>38</v>
      </c>
      <c r="W84" s="173">
        <v>60</v>
      </c>
      <c r="X84" s="173">
        <f t="shared" si="6"/>
        <v>0</v>
      </c>
      <c r="Y84" s="137"/>
    </row>
    <row r="85" spans="2:25" x14ac:dyDescent="0.35">
      <c r="B85" s="198">
        <v>2.2999999999999998</v>
      </c>
      <c r="C85" s="47" t="s">
        <v>925</v>
      </c>
      <c r="D85" s="18"/>
      <c r="L85" s="17"/>
      <c r="M85" s="117"/>
      <c r="N85" s="121"/>
      <c r="O85" s="117"/>
      <c r="P85" s="121"/>
      <c r="Q85" s="117"/>
      <c r="R85" s="149"/>
      <c r="S85" s="174"/>
      <c r="T85" s="173"/>
      <c r="U85" s="174"/>
      <c r="V85" s="173"/>
      <c r="W85" s="174"/>
      <c r="X85" s="173"/>
      <c r="Y85" s="137"/>
    </row>
    <row r="86" spans="2:25" x14ac:dyDescent="0.35">
      <c r="B86" s="198"/>
      <c r="C86" s="47" t="s">
        <v>1377</v>
      </c>
      <c r="D86" s="18"/>
      <c r="L86" s="17"/>
      <c r="M86" s="117"/>
      <c r="N86" s="121"/>
      <c r="O86" s="117"/>
      <c r="P86" s="121"/>
      <c r="Q86" s="117"/>
      <c r="R86" s="149"/>
      <c r="S86" s="174"/>
      <c r="T86" s="173"/>
      <c r="U86" s="174"/>
      <c r="V86" s="173"/>
      <c r="W86" s="174"/>
      <c r="X86" s="173"/>
      <c r="Y86" s="137"/>
    </row>
    <row r="87" spans="2:25" x14ac:dyDescent="0.35">
      <c r="B87" s="198"/>
      <c r="C87" s="46" t="s">
        <v>1378</v>
      </c>
      <c r="D87" s="11"/>
      <c r="L87" s="17"/>
      <c r="M87" s="117"/>
      <c r="N87" s="121"/>
      <c r="O87" s="117"/>
      <c r="P87" s="121"/>
      <c r="Q87" s="117"/>
      <c r="R87" s="196">
        <v>318</v>
      </c>
      <c r="S87" s="424">
        <v>302</v>
      </c>
      <c r="T87" s="425">
        <v>302</v>
      </c>
      <c r="U87" s="425">
        <v>381</v>
      </c>
      <c r="V87" s="425">
        <v>615</v>
      </c>
      <c r="W87" s="426">
        <v>427</v>
      </c>
      <c r="X87" s="429">
        <f>W87-R87</f>
        <v>109</v>
      </c>
      <c r="Y87" s="137"/>
    </row>
    <row r="88" spans="2:25" x14ac:dyDescent="0.35">
      <c r="B88" s="198"/>
      <c r="C88" s="46" t="s">
        <v>1379</v>
      </c>
      <c r="D88" s="11"/>
      <c r="L88" s="17"/>
      <c r="M88" s="117"/>
      <c r="N88" s="121"/>
      <c r="O88" s="117"/>
      <c r="P88" s="121"/>
      <c r="Q88" s="117"/>
      <c r="R88" s="196">
        <v>330</v>
      </c>
      <c r="S88" s="427">
        <v>240.13300000000001</v>
      </c>
      <c r="T88" s="425">
        <v>264.72000000000003</v>
      </c>
      <c r="U88" s="425">
        <v>309.64</v>
      </c>
      <c r="V88" s="425">
        <v>329.68</v>
      </c>
      <c r="W88" s="426">
        <v>306.02999999999997</v>
      </c>
      <c r="X88" s="429">
        <f t="shared" ref="X88:X90" si="7">W88-R88</f>
        <v>-23.970000000000027</v>
      </c>
      <c r="Y88" s="137"/>
    </row>
    <row r="89" spans="2:25" x14ac:dyDescent="0.35">
      <c r="B89" s="198"/>
      <c r="C89" s="46" t="s">
        <v>1380</v>
      </c>
      <c r="D89" s="18"/>
      <c r="L89" s="17"/>
      <c r="M89" s="117"/>
      <c r="N89" s="121"/>
      <c r="O89" s="117"/>
      <c r="P89" s="121"/>
      <c r="Q89" s="117"/>
      <c r="R89" s="196">
        <v>180</v>
      </c>
      <c r="S89" s="424">
        <v>269.5</v>
      </c>
      <c r="T89" s="425">
        <v>290.93</v>
      </c>
      <c r="U89" s="425">
        <v>250.39</v>
      </c>
      <c r="V89" s="425">
        <v>337.42</v>
      </c>
      <c r="W89" s="426">
        <v>406.6</v>
      </c>
      <c r="X89" s="429">
        <f t="shared" si="7"/>
        <v>226.60000000000002</v>
      </c>
      <c r="Y89" s="137"/>
    </row>
    <row r="90" spans="2:25" x14ac:dyDescent="0.35">
      <c r="B90" s="198"/>
      <c r="C90" s="46" t="s">
        <v>1381</v>
      </c>
      <c r="D90" s="18"/>
      <c r="L90" s="17"/>
      <c r="M90" s="117"/>
      <c r="N90" s="121"/>
      <c r="O90" s="117"/>
      <c r="P90" s="121"/>
      <c r="Q90" s="117"/>
      <c r="R90" s="196">
        <v>180</v>
      </c>
      <c r="S90" s="424">
        <v>308.45</v>
      </c>
      <c r="T90" s="425">
        <v>308.45</v>
      </c>
      <c r="U90" s="425">
        <v>424</v>
      </c>
      <c r="V90" s="425">
        <v>424</v>
      </c>
      <c r="W90" s="426">
        <v>354.4</v>
      </c>
      <c r="X90" s="429">
        <f t="shared" si="7"/>
        <v>174.39999999999998</v>
      </c>
      <c r="Y90" s="137"/>
    </row>
    <row r="91" spans="2:25" x14ac:dyDescent="0.35">
      <c r="B91" s="198"/>
      <c r="C91" s="47" t="s">
        <v>1382</v>
      </c>
      <c r="D91" s="18"/>
      <c r="L91" s="17"/>
      <c r="M91" s="117"/>
      <c r="N91" s="121"/>
      <c r="O91" s="117"/>
      <c r="P91" s="121"/>
      <c r="Q91" s="117"/>
      <c r="R91" s="149"/>
      <c r="S91" s="428"/>
      <c r="T91" s="429"/>
      <c r="U91" s="425"/>
      <c r="V91" s="429"/>
      <c r="W91" s="428"/>
      <c r="X91" s="173"/>
      <c r="Y91" s="137"/>
    </row>
    <row r="92" spans="2:25" x14ac:dyDescent="0.35">
      <c r="B92" s="198"/>
      <c r="C92" s="46" t="s">
        <v>1383</v>
      </c>
      <c r="D92" s="11"/>
      <c r="L92" s="17"/>
      <c r="M92" s="117"/>
      <c r="N92" s="121"/>
      <c r="O92" s="117"/>
      <c r="P92" s="121"/>
      <c r="Q92" s="117"/>
      <c r="R92" s="196"/>
      <c r="S92" s="424">
        <v>319</v>
      </c>
      <c r="T92" s="425">
        <v>319</v>
      </c>
      <c r="U92" s="425">
        <v>3040</v>
      </c>
      <c r="V92" s="425">
        <v>2260</v>
      </c>
      <c r="W92" s="426">
        <v>2738</v>
      </c>
      <c r="X92" s="173"/>
      <c r="Y92" s="137"/>
    </row>
    <row r="93" spans="2:25" x14ac:dyDescent="0.35">
      <c r="B93" s="198"/>
      <c r="C93" s="46" t="s">
        <v>1384</v>
      </c>
      <c r="D93" s="11"/>
      <c r="L93" s="17"/>
      <c r="M93" s="117"/>
      <c r="N93" s="121"/>
      <c r="O93" s="117"/>
      <c r="P93" s="121"/>
      <c r="Q93" s="117"/>
      <c r="R93" s="196"/>
      <c r="S93" s="427">
        <v>73.266000000000005</v>
      </c>
      <c r="T93" s="425">
        <v>76.822999999999993</v>
      </c>
      <c r="U93" s="425">
        <v>244.79</v>
      </c>
      <c r="V93" s="425">
        <v>353.14</v>
      </c>
      <c r="W93" s="426">
        <v>396.28</v>
      </c>
      <c r="X93" s="173"/>
      <c r="Y93" s="137"/>
    </row>
    <row r="94" spans="2:25" x14ac:dyDescent="0.35">
      <c r="B94" s="198"/>
      <c r="C94" s="46" t="s">
        <v>1385</v>
      </c>
      <c r="D94" s="18"/>
      <c r="L94" s="17"/>
      <c r="M94" s="117"/>
      <c r="N94" s="121"/>
      <c r="O94" s="117"/>
      <c r="P94" s="121"/>
      <c r="Q94" s="117"/>
      <c r="R94" s="196"/>
      <c r="S94" s="424">
        <v>442.25</v>
      </c>
      <c r="T94" s="425">
        <v>1818.625</v>
      </c>
      <c r="U94" s="425">
        <v>166.125</v>
      </c>
      <c r="V94" s="425">
        <v>112.74</v>
      </c>
      <c r="W94" s="426">
        <v>248</v>
      </c>
      <c r="X94" s="173"/>
      <c r="Y94" s="137"/>
    </row>
    <row r="95" spans="2:25" x14ac:dyDescent="0.35">
      <c r="B95" s="198"/>
      <c r="C95" s="46" t="s">
        <v>1386</v>
      </c>
      <c r="D95" s="18"/>
      <c r="L95" s="17"/>
      <c r="M95" s="117"/>
      <c r="N95" s="121"/>
      <c r="O95" s="117"/>
      <c r="P95" s="121"/>
      <c r="Q95" s="117"/>
      <c r="R95" s="196"/>
      <c r="S95" s="301">
        <v>259.54000000000002</v>
      </c>
      <c r="T95" s="302">
        <v>924.52</v>
      </c>
      <c r="U95" s="425">
        <v>627</v>
      </c>
      <c r="V95" s="302">
        <v>627</v>
      </c>
      <c r="W95" s="426">
        <v>429.76</v>
      </c>
      <c r="X95" s="173"/>
      <c r="Y95" s="137"/>
    </row>
    <row r="96" spans="2:25" x14ac:dyDescent="0.35">
      <c r="B96" s="198">
        <v>2.4</v>
      </c>
      <c r="C96" s="47" t="s">
        <v>926</v>
      </c>
      <c r="D96" s="11"/>
      <c r="L96" s="17"/>
      <c r="M96" s="117"/>
      <c r="N96" s="188">
        <v>1</v>
      </c>
      <c r="O96" s="221">
        <v>1</v>
      </c>
      <c r="P96" s="188">
        <v>1</v>
      </c>
      <c r="Q96" s="221">
        <v>1</v>
      </c>
      <c r="R96" s="337">
        <v>1</v>
      </c>
      <c r="S96" s="221">
        <v>1</v>
      </c>
      <c r="T96" s="188">
        <v>1</v>
      </c>
      <c r="U96" s="188">
        <v>1</v>
      </c>
      <c r="V96" s="188">
        <v>1</v>
      </c>
      <c r="W96" s="264">
        <f>+S96</f>
        <v>1</v>
      </c>
      <c r="X96" s="173"/>
      <c r="Y96" s="137"/>
    </row>
    <row r="97" spans="2:25" ht="31" x14ac:dyDescent="0.35">
      <c r="B97" s="198">
        <v>2.5</v>
      </c>
      <c r="C97" s="46" t="s">
        <v>936</v>
      </c>
      <c r="D97" s="18"/>
      <c r="L97" s="17"/>
      <c r="M97" s="117"/>
      <c r="N97" s="338" t="s">
        <v>1187</v>
      </c>
      <c r="O97" s="338" t="s">
        <v>1187</v>
      </c>
      <c r="P97" s="338" t="s">
        <v>1187</v>
      </c>
      <c r="Q97" s="338" t="s">
        <v>1187</v>
      </c>
      <c r="R97" s="338" t="s">
        <v>1187</v>
      </c>
      <c r="S97" s="338" t="s">
        <v>1187</v>
      </c>
      <c r="T97" s="434" t="s">
        <v>1187</v>
      </c>
      <c r="U97" s="338" t="s">
        <v>1187</v>
      </c>
      <c r="V97" s="338" t="s">
        <v>1187</v>
      </c>
      <c r="W97" s="346" t="s">
        <v>1187</v>
      </c>
      <c r="X97" s="188">
        <v>0</v>
      </c>
      <c r="Y97" s="137"/>
    </row>
    <row r="98" spans="2:25" x14ac:dyDescent="0.35">
      <c r="B98" s="201" t="s">
        <v>942</v>
      </c>
      <c r="C98" s="202"/>
      <c r="D98" s="203"/>
      <c r="E98" s="204"/>
      <c r="L98" s="17"/>
      <c r="M98" s="117"/>
      <c r="N98" s="121"/>
      <c r="O98" s="117"/>
      <c r="P98" s="121"/>
      <c r="Q98" s="117"/>
      <c r="R98" s="149"/>
      <c r="S98" s="174"/>
      <c r="T98" s="173"/>
      <c r="U98" s="174"/>
      <c r="V98" s="173"/>
      <c r="W98" s="174"/>
      <c r="X98" s="173"/>
      <c r="Y98" s="137"/>
    </row>
    <row r="99" spans="2:25" x14ac:dyDescent="0.35">
      <c r="B99" s="10" t="s">
        <v>887</v>
      </c>
      <c r="C99" s="46"/>
      <c r="D99" s="18"/>
      <c r="L99" s="17"/>
      <c r="M99" s="117"/>
      <c r="N99" s="121"/>
      <c r="O99" s="117"/>
      <c r="P99" s="121"/>
      <c r="Q99" s="117"/>
      <c r="R99" s="149"/>
      <c r="S99" s="174"/>
      <c r="T99" s="173"/>
      <c r="U99" s="174"/>
      <c r="V99" s="173"/>
      <c r="W99" s="174"/>
      <c r="X99" s="173"/>
      <c r="Y99" s="137"/>
    </row>
    <row r="100" spans="2:25" x14ac:dyDescent="0.35">
      <c r="B100" s="198">
        <v>2.2000000000000002</v>
      </c>
      <c r="C100" s="46" t="s">
        <v>943</v>
      </c>
      <c r="D100" s="18"/>
      <c r="L100" s="17"/>
      <c r="M100" s="117"/>
      <c r="N100" s="121"/>
      <c r="O100" s="121"/>
      <c r="P100" s="121"/>
      <c r="Q100" s="121"/>
      <c r="R100" s="149"/>
      <c r="S100" s="173"/>
      <c r="T100" s="181">
        <v>0.1061</v>
      </c>
      <c r="U100" s="181">
        <v>0.1061</v>
      </c>
      <c r="V100" s="181">
        <v>0.1061</v>
      </c>
      <c r="W100" s="181">
        <f>+U100</f>
        <v>0.1061</v>
      </c>
      <c r="X100" s="173"/>
      <c r="Y100" s="173" t="s">
        <v>1404</v>
      </c>
    </row>
    <row r="101" spans="2:25" ht="15" hidden="1" customHeight="1" x14ac:dyDescent="0.35">
      <c r="B101" s="198"/>
      <c r="C101" s="47" t="s">
        <v>944</v>
      </c>
      <c r="D101" s="30"/>
      <c r="E101" s="30"/>
      <c r="L101" s="17"/>
      <c r="M101" s="117"/>
      <c r="N101" s="196"/>
      <c r="O101" s="251"/>
      <c r="P101" s="257">
        <v>0.1</v>
      </c>
      <c r="Q101" s="257">
        <v>0.1</v>
      </c>
      <c r="R101" s="257">
        <v>0.1</v>
      </c>
      <c r="S101" s="173"/>
      <c r="T101" s="344"/>
      <c r="U101" s="173"/>
      <c r="V101" s="173"/>
      <c r="W101" s="282">
        <f>+T101</f>
        <v>0</v>
      </c>
      <c r="X101" s="181">
        <f>+W101-R101</f>
        <v>-0.1</v>
      </c>
      <c r="Y101" s="696" t="s">
        <v>1404</v>
      </c>
    </row>
    <row r="102" spans="2:25" ht="15" hidden="1" customHeight="1" x14ac:dyDescent="0.35">
      <c r="B102" s="198"/>
      <c r="C102" s="47" t="s">
        <v>945</v>
      </c>
      <c r="D102" s="46"/>
      <c r="E102" s="47"/>
      <c r="F102" s="47"/>
      <c r="L102" s="17"/>
      <c r="M102" s="117"/>
      <c r="N102" s="196"/>
      <c r="O102" s="251"/>
      <c r="P102" s="251">
        <v>0.8</v>
      </c>
      <c r="Q102" s="251">
        <v>0.8</v>
      </c>
      <c r="R102" s="251">
        <v>0.8</v>
      </c>
      <c r="S102" s="173"/>
      <c r="T102" s="344"/>
      <c r="U102" s="173"/>
      <c r="V102" s="173"/>
      <c r="W102" s="282">
        <f t="shared" ref="W102" si="8">+T102</f>
        <v>0</v>
      </c>
      <c r="X102" s="181">
        <f t="shared" ref="X102:X103" si="9">+W102-R102</f>
        <v>-0.8</v>
      </c>
      <c r="Y102" s="704"/>
    </row>
    <row r="103" spans="2:25" ht="15" customHeight="1" x14ac:dyDescent="0.35">
      <c r="B103" s="198">
        <v>2.2999999999999998</v>
      </c>
      <c r="C103" s="47" t="s">
        <v>1240</v>
      </c>
      <c r="D103" s="46"/>
      <c r="E103" s="47"/>
      <c r="F103" s="47"/>
      <c r="L103" s="17"/>
      <c r="M103" s="117"/>
      <c r="N103" s="711" t="s">
        <v>1188</v>
      </c>
      <c r="O103" s="712"/>
      <c r="P103" s="712"/>
      <c r="Q103" s="713"/>
      <c r="R103" s="251">
        <v>0.5</v>
      </c>
      <c r="S103" s="173"/>
      <c r="T103" s="181">
        <v>1.1299999999999999</v>
      </c>
      <c r="U103" s="181">
        <v>0.98170000000000002</v>
      </c>
      <c r="V103" s="181">
        <v>0.98170000000000002</v>
      </c>
      <c r="W103" s="181">
        <f>+U103</f>
        <v>0.98170000000000002</v>
      </c>
      <c r="X103" s="181">
        <f t="shared" si="9"/>
        <v>0.48170000000000002</v>
      </c>
      <c r="Y103" s="697"/>
    </row>
    <row r="104" spans="2:25" ht="15" customHeight="1" x14ac:dyDescent="0.35">
      <c r="B104" s="10" t="s">
        <v>948</v>
      </c>
      <c r="C104" s="47"/>
      <c r="D104" s="46"/>
      <c r="E104" s="46"/>
      <c r="F104" s="47"/>
      <c r="L104" s="17"/>
      <c r="M104" s="117"/>
      <c r="N104" s="121"/>
      <c r="O104" s="121"/>
      <c r="P104" s="121"/>
      <c r="Q104" s="121"/>
      <c r="R104" s="121"/>
      <c r="S104" s="173"/>
      <c r="T104" s="173"/>
      <c r="U104" s="173"/>
      <c r="V104" s="173"/>
      <c r="W104" s="173"/>
      <c r="X104" s="173"/>
      <c r="Y104" s="121"/>
    </row>
    <row r="105" spans="2:25" ht="15" customHeight="1" x14ac:dyDescent="0.35">
      <c r="B105" s="347">
        <v>2.6</v>
      </c>
      <c r="C105" s="367" t="s">
        <v>949</v>
      </c>
      <c r="D105" s="46"/>
      <c r="E105" s="46"/>
      <c r="F105" s="47"/>
      <c r="L105" s="17"/>
      <c r="M105" s="117"/>
      <c r="N105" s="259"/>
      <c r="O105" s="260"/>
      <c r="P105" s="260"/>
      <c r="Q105" s="260"/>
      <c r="R105" s="260"/>
      <c r="S105" s="260"/>
      <c r="T105" s="260"/>
      <c r="U105" s="260"/>
      <c r="V105" s="260"/>
      <c r="W105" s="260"/>
      <c r="X105" s="260"/>
      <c r="Y105" s="368"/>
    </row>
    <row r="106" spans="2:25" s="313" customFormat="1" x14ac:dyDescent="0.35">
      <c r="B106" s="318"/>
      <c r="C106" s="397" t="s">
        <v>1242</v>
      </c>
      <c r="D106" s="398"/>
      <c r="E106" s="398"/>
      <c r="F106" s="399"/>
      <c r="L106" s="314"/>
      <c r="M106" s="315"/>
      <c r="N106" s="260">
        <v>153513</v>
      </c>
      <c r="O106" s="260">
        <v>153513</v>
      </c>
      <c r="P106" s="260">
        <v>153513</v>
      </c>
      <c r="Q106" s="260">
        <v>153513</v>
      </c>
      <c r="R106" s="260">
        <v>153513</v>
      </c>
      <c r="S106" s="260">
        <v>157581</v>
      </c>
      <c r="T106" s="260">
        <v>157837</v>
      </c>
      <c r="U106" s="260"/>
      <c r="V106" s="260"/>
      <c r="W106" s="260">
        <f>+T106</f>
        <v>157837</v>
      </c>
      <c r="X106" s="260">
        <f>+W106-R106</f>
        <v>4324</v>
      </c>
      <c r="Y106" s="422"/>
    </row>
    <row r="107" spans="2:25" s="313" customFormat="1" x14ac:dyDescent="0.35">
      <c r="B107" s="318"/>
      <c r="C107" s="397" t="s">
        <v>1387</v>
      </c>
      <c r="D107" s="398"/>
      <c r="E107" s="398"/>
      <c r="F107" s="399"/>
      <c r="L107" s="314"/>
      <c r="M107" s="315"/>
      <c r="N107" s="260">
        <v>153514</v>
      </c>
      <c r="O107" s="260">
        <v>153514</v>
      </c>
      <c r="P107" s="260">
        <v>153514</v>
      </c>
      <c r="Q107" s="260">
        <v>153514</v>
      </c>
      <c r="R107" s="260">
        <v>153514</v>
      </c>
      <c r="S107" s="260"/>
      <c r="T107" s="274"/>
      <c r="U107" s="260">
        <v>80892</v>
      </c>
      <c r="V107" s="260">
        <v>153514</v>
      </c>
      <c r="W107" s="260">
        <f>+V107</f>
        <v>153514</v>
      </c>
      <c r="X107" s="260"/>
      <c r="Y107" s="422"/>
    </row>
    <row r="108" spans="2:25" ht="15" customHeight="1" x14ac:dyDescent="0.35">
      <c r="B108" s="201" t="s">
        <v>951</v>
      </c>
      <c r="C108" s="208"/>
      <c r="D108" s="209"/>
      <c r="E108" s="209"/>
      <c r="F108" s="210"/>
      <c r="G108" s="204"/>
      <c r="L108" s="17"/>
      <c r="M108" s="117"/>
      <c r="N108" s="121"/>
      <c r="O108" s="121"/>
      <c r="P108" s="121"/>
      <c r="Q108" s="121"/>
      <c r="R108" s="121"/>
      <c r="S108" s="173"/>
      <c r="T108" s="173"/>
      <c r="U108" s="173"/>
      <c r="V108" s="173"/>
      <c r="W108" s="173"/>
      <c r="X108" s="173"/>
      <c r="Y108" s="121"/>
    </row>
    <row r="109" spans="2:25" ht="15" customHeight="1" x14ac:dyDescent="0.35">
      <c r="B109" s="10" t="s">
        <v>917</v>
      </c>
      <c r="C109" s="13"/>
      <c r="D109" s="46"/>
      <c r="E109" s="46"/>
      <c r="F109" s="47"/>
      <c r="L109" s="17"/>
      <c r="M109" s="117"/>
      <c r="N109" s="121"/>
      <c r="O109" s="121"/>
      <c r="P109" s="121"/>
      <c r="Q109" s="121"/>
      <c r="R109" s="121"/>
      <c r="S109" s="173"/>
      <c r="T109" s="173"/>
      <c r="U109" s="173"/>
      <c r="V109" s="173"/>
      <c r="W109" s="173"/>
      <c r="X109" s="173"/>
      <c r="Y109" s="121"/>
    </row>
    <row r="110" spans="2:25" ht="29" x14ac:dyDescent="0.35">
      <c r="B110" s="10">
        <v>2.4</v>
      </c>
      <c r="C110" s="47" t="s">
        <v>952</v>
      </c>
      <c r="D110" s="46"/>
      <c r="E110" s="46"/>
      <c r="F110" s="47"/>
      <c r="L110" s="17"/>
      <c r="M110" s="117"/>
      <c r="N110" s="261"/>
      <c r="O110" s="262"/>
      <c r="P110" s="262"/>
      <c r="Q110" s="262"/>
      <c r="R110" s="236"/>
      <c r="S110" s="188"/>
      <c r="T110" s="188"/>
      <c r="U110" s="173"/>
      <c r="V110" s="173"/>
      <c r="W110" s="258">
        <f>+T110</f>
        <v>0</v>
      </c>
      <c r="X110" s="173"/>
      <c r="Y110" s="196" t="s">
        <v>1388</v>
      </c>
    </row>
    <row r="111" spans="2:25" x14ac:dyDescent="0.35">
      <c r="B111" s="10" t="s">
        <v>899</v>
      </c>
      <c r="C111" s="15"/>
      <c r="D111" s="46"/>
      <c r="E111" s="65"/>
      <c r="F111" s="47"/>
      <c r="L111" s="17"/>
      <c r="M111" s="117"/>
      <c r="N111" s="121"/>
      <c r="O111" s="121"/>
      <c r="P111" s="121"/>
      <c r="Q111" s="121"/>
      <c r="R111" s="121"/>
      <c r="S111" s="173"/>
      <c r="T111" s="173"/>
      <c r="U111" s="173"/>
      <c r="V111" s="173"/>
      <c r="W111" s="173"/>
      <c r="X111" s="173"/>
      <c r="Y111" s="172"/>
    </row>
    <row r="112" spans="2:25" s="313" customFormat="1" ht="58" x14ac:dyDescent="0.35">
      <c r="B112" s="400">
        <v>2.8</v>
      </c>
      <c r="C112" s="401" t="s">
        <v>953</v>
      </c>
      <c r="D112" s="398"/>
      <c r="E112" s="402"/>
      <c r="F112" s="399"/>
      <c r="L112" s="314"/>
      <c r="M112" s="315"/>
      <c r="N112" s="260">
        <v>205453</v>
      </c>
      <c r="O112" s="260">
        <v>205453</v>
      </c>
      <c r="P112" s="260">
        <v>205453</v>
      </c>
      <c r="Q112" s="260">
        <v>205453</v>
      </c>
      <c r="R112" s="260">
        <v>205453</v>
      </c>
      <c r="S112" s="260"/>
      <c r="T112" s="260">
        <v>121029</v>
      </c>
      <c r="U112" s="260">
        <v>29944</v>
      </c>
      <c r="V112" s="260">
        <v>198868</v>
      </c>
      <c r="W112" s="260">
        <v>196831</v>
      </c>
      <c r="X112" s="260">
        <f>+W112-R112</f>
        <v>-8622</v>
      </c>
      <c r="Y112" s="196" t="s">
        <v>1419</v>
      </c>
    </row>
    <row r="113" spans="2:25" x14ac:dyDescent="0.35">
      <c r="B113" s="400">
        <v>2.1</v>
      </c>
      <c r="C113" s="401" t="s">
        <v>955</v>
      </c>
      <c r="D113" s="15"/>
      <c r="E113" s="65"/>
      <c r="L113" s="17"/>
      <c r="M113" s="117"/>
      <c r="N113" s="121"/>
      <c r="O113" s="117"/>
      <c r="P113" s="121"/>
      <c r="Q113" s="117"/>
      <c r="R113" s="274">
        <v>15</v>
      </c>
      <c r="S113" s="291"/>
      <c r="T113" s="274">
        <v>9</v>
      </c>
      <c r="U113" s="291">
        <v>15</v>
      </c>
      <c r="V113" s="274">
        <v>25</v>
      </c>
      <c r="W113" s="291">
        <v>25</v>
      </c>
      <c r="X113" s="260">
        <f>+W113-R113</f>
        <v>10</v>
      </c>
      <c r="Y113" s="276"/>
    </row>
    <row r="114" spans="2:25" ht="14.25" customHeight="1" x14ac:dyDescent="0.35">
      <c r="B114" s="201" t="s">
        <v>956</v>
      </c>
      <c r="C114" s="202"/>
      <c r="D114" s="202"/>
      <c r="E114" s="202"/>
      <c r="F114" s="204"/>
      <c r="G114" s="204"/>
      <c r="H114" s="204"/>
      <c r="I114" s="204"/>
      <c r="J114" s="204"/>
      <c r="K114" s="204"/>
      <c r="L114" s="211"/>
      <c r="M114" s="117"/>
      <c r="N114" s="121"/>
      <c r="O114" s="117"/>
      <c r="P114" s="121"/>
      <c r="Q114" s="117"/>
      <c r="R114" s="121"/>
      <c r="S114" s="174"/>
      <c r="T114" s="173"/>
      <c r="U114" s="174"/>
      <c r="V114" s="173"/>
      <c r="W114" s="174"/>
      <c r="X114" s="173"/>
      <c r="Y114" s="137"/>
    </row>
    <row r="115" spans="2:25" x14ac:dyDescent="0.35">
      <c r="B115" s="10" t="s">
        <v>917</v>
      </c>
      <c r="C115" s="47"/>
      <c r="D115" s="11"/>
      <c r="E115" s="21"/>
      <c r="F115" s="212"/>
      <c r="G115" s="212"/>
      <c r="H115" s="212"/>
      <c r="I115" s="212"/>
      <c r="J115" s="212"/>
      <c r="L115" s="17"/>
      <c r="M115" s="117"/>
      <c r="N115" s="173"/>
      <c r="O115" s="174"/>
      <c r="P115" s="173"/>
      <c r="Q115" s="174"/>
      <c r="R115" s="173"/>
      <c r="S115" s="174"/>
      <c r="T115" s="173"/>
      <c r="U115" s="174"/>
      <c r="V115" s="173"/>
      <c r="W115" s="174"/>
      <c r="X115" s="234"/>
      <c r="Y115" s="137"/>
    </row>
    <row r="116" spans="2:25" s="313" customFormat="1" ht="37.5" customHeight="1" x14ac:dyDescent="0.35">
      <c r="B116" s="318">
        <v>2.5</v>
      </c>
      <c r="C116" s="213" t="s">
        <v>1244</v>
      </c>
      <c r="D116" s="214"/>
      <c r="E116" s="214"/>
      <c r="F116" s="403"/>
      <c r="G116" s="403"/>
      <c r="H116" s="403"/>
      <c r="I116" s="403"/>
      <c r="J116" s="403"/>
      <c r="L116" s="314"/>
      <c r="M116" s="315"/>
      <c r="N116" s="172"/>
      <c r="O116" s="315"/>
      <c r="P116" s="172"/>
      <c r="Q116" s="315"/>
      <c r="R116" s="340">
        <v>0.9</v>
      </c>
      <c r="S116" s="291"/>
      <c r="T116" s="295">
        <v>1</v>
      </c>
      <c r="U116" s="291"/>
      <c r="V116" s="274"/>
      <c r="W116" s="404">
        <f>+T116</f>
        <v>1</v>
      </c>
      <c r="X116" s="252">
        <f>+W116-R116</f>
        <v>9.9999999999999978E-2</v>
      </c>
      <c r="Y116" s="276"/>
    </row>
    <row r="117" spans="2:25" ht="87.75" customHeight="1" x14ac:dyDescent="0.35">
      <c r="B117" s="198"/>
      <c r="C117" s="213" t="s">
        <v>1245</v>
      </c>
      <c r="D117" s="214"/>
      <c r="E117" s="214"/>
      <c r="F117" s="212"/>
      <c r="G117" s="212"/>
      <c r="H117" s="212"/>
      <c r="I117" s="212"/>
      <c r="J117" s="212"/>
      <c r="L117" s="17"/>
      <c r="M117" s="117"/>
      <c r="N117" s="121"/>
      <c r="O117" s="117"/>
      <c r="P117" s="121"/>
      <c r="Q117" s="117"/>
      <c r="R117" s="188"/>
      <c r="S117" s="174"/>
      <c r="T117" s="253"/>
      <c r="U117" s="281" t="s">
        <v>1405</v>
      </c>
      <c r="V117" s="173"/>
      <c r="W117" s="432" t="str">
        <f>+U117</f>
        <v>100%
(5/5)</v>
      </c>
      <c r="X117" s="181"/>
      <c r="Y117" s="276" t="s">
        <v>1406</v>
      </c>
    </row>
    <row r="118" spans="2:25" x14ac:dyDescent="0.35">
      <c r="B118" s="10" t="s">
        <v>899</v>
      </c>
      <c r="C118" s="46"/>
      <c r="D118" s="21"/>
      <c r="E118" s="212"/>
      <c r="F118" s="212"/>
      <c r="G118" s="212"/>
      <c r="H118" s="212"/>
      <c r="I118" s="212"/>
      <c r="J118" s="212"/>
      <c r="L118" s="17"/>
      <c r="M118" s="117"/>
      <c r="N118" s="121"/>
      <c r="O118" s="117"/>
      <c r="P118" s="121"/>
      <c r="Q118" s="117"/>
      <c r="R118" s="121"/>
      <c r="S118" s="174"/>
      <c r="T118" s="173"/>
      <c r="U118" s="174"/>
      <c r="V118" s="173"/>
      <c r="W118" s="174"/>
      <c r="X118" s="173"/>
      <c r="Y118" s="137"/>
    </row>
    <row r="119" spans="2:25" ht="15.5" x14ac:dyDescent="0.35">
      <c r="B119" s="198">
        <v>2.11</v>
      </c>
      <c r="C119" s="46" t="s">
        <v>958</v>
      </c>
      <c r="D119" s="18"/>
      <c r="L119" s="17"/>
      <c r="M119" s="117"/>
      <c r="N119" s="121"/>
      <c r="O119" s="117"/>
      <c r="P119" s="121"/>
      <c r="Q119" s="117"/>
      <c r="R119" s="187" t="s">
        <v>36</v>
      </c>
      <c r="S119" s="174"/>
      <c r="T119" s="173"/>
      <c r="U119" s="174"/>
      <c r="V119" s="173"/>
      <c r="W119" s="174">
        <f>SUM(W121:W129)</f>
        <v>92661</v>
      </c>
      <c r="X119" s="430"/>
      <c r="Y119" s="431"/>
    </row>
    <row r="120" spans="2:25" ht="15.5" x14ac:dyDescent="0.35">
      <c r="B120" s="198"/>
      <c r="C120" s="11" t="s">
        <v>1252</v>
      </c>
      <c r="D120" s="18"/>
      <c r="L120" s="17"/>
      <c r="M120" s="117"/>
      <c r="N120" s="121"/>
      <c r="O120" s="117"/>
      <c r="P120" s="121"/>
      <c r="Q120" s="117"/>
      <c r="R120" s="187"/>
      <c r="S120" s="174"/>
      <c r="T120" s="173"/>
      <c r="U120" s="174"/>
      <c r="V120" s="173"/>
      <c r="W120" s="174"/>
      <c r="X120" s="430"/>
      <c r="Y120" s="431"/>
    </row>
    <row r="121" spans="2:25" x14ac:dyDescent="0.35">
      <c r="B121" s="198"/>
      <c r="C121" s="68" t="s">
        <v>93</v>
      </c>
      <c r="D121" s="18"/>
      <c r="L121" s="17"/>
      <c r="M121" s="117"/>
      <c r="N121" s="121"/>
      <c r="O121" s="117"/>
      <c r="P121" s="121"/>
      <c r="Q121" s="117"/>
      <c r="R121" s="187"/>
      <c r="S121" s="174">
        <v>1897</v>
      </c>
      <c r="T121" s="173">
        <v>5883</v>
      </c>
      <c r="U121" s="174">
        <v>5651</v>
      </c>
      <c r="V121" s="173">
        <v>4639</v>
      </c>
      <c r="W121" s="174">
        <f>SUM(S121:V121)</f>
        <v>18070</v>
      </c>
      <c r="X121" s="141"/>
      <c r="Y121" s="431"/>
    </row>
    <row r="122" spans="2:25" x14ac:dyDescent="0.35">
      <c r="B122" s="198"/>
      <c r="C122" s="68" t="s">
        <v>959</v>
      </c>
      <c r="D122" s="18"/>
      <c r="L122" s="17"/>
      <c r="M122" s="117"/>
      <c r="N122" s="121"/>
      <c r="O122" s="117"/>
      <c r="P122" s="121"/>
      <c r="Q122" s="117"/>
      <c r="R122" s="187"/>
      <c r="S122" s="174">
        <v>584</v>
      </c>
      <c r="T122" s="173">
        <v>2113</v>
      </c>
      <c r="U122" s="174">
        <v>1691</v>
      </c>
      <c r="V122" s="173">
        <v>1246</v>
      </c>
      <c r="W122" s="174">
        <f t="shared" ref="W122:W129" si="10">SUM(S122:V122)</f>
        <v>5634</v>
      </c>
      <c r="X122" s="141"/>
      <c r="Y122" s="431"/>
    </row>
    <row r="123" spans="2:25" x14ac:dyDescent="0.35">
      <c r="B123" s="198"/>
      <c r="C123" s="68" t="s">
        <v>960</v>
      </c>
      <c r="D123" s="18"/>
      <c r="L123" s="17"/>
      <c r="M123" s="117"/>
      <c r="N123" s="121"/>
      <c r="O123" s="117"/>
      <c r="P123" s="121"/>
      <c r="Q123" s="117"/>
      <c r="R123" s="187"/>
      <c r="S123" s="174">
        <v>705</v>
      </c>
      <c r="T123" s="173">
        <v>315</v>
      </c>
      <c r="U123" s="174">
        <v>2219</v>
      </c>
      <c r="V123" s="173">
        <v>387</v>
      </c>
      <c r="W123" s="174">
        <f t="shared" si="10"/>
        <v>3626</v>
      </c>
      <c r="X123" s="141"/>
      <c r="Y123" s="431"/>
    </row>
    <row r="124" spans="2:25" x14ac:dyDescent="0.35">
      <c r="B124" s="198"/>
      <c r="C124" s="46" t="s">
        <v>961</v>
      </c>
      <c r="D124" s="21"/>
      <c r="L124" s="17"/>
      <c r="M124" s="117"/>
      <c r="N124" s="121"/>
      <c r="O124" s="117"/>
      <c r="P124" s="121"/>
      <c r="Q124" s="117"/>
      <c r="R124" s="121"/>
      <c r="S124" s="174">
        <v>37</v>
      </c>
      <c r="T124" s="173">
        <v>38</v>
      </c>
      <c r="U124" s="174">
        <v>33</v>
      </c>
      <c r="V124" s="173">
        <v>26</v>
      </c>
      <c r="W124" s="174">
        <f t="shared" si="10"/>
        <v>134</v>
      </c>
      <c r="X124" s="141"/>
      <c r="Y124" s="431"/>
    </row>
    <row r="125" spans="2:25" x14ac:dyDescent="0.35">
      <c r="B125" s="198"/>
      <c r="C125" s="46" t="s">
        <v>962</v>
      </c>
      <c r="D125" s="18"/>
      <c r="L125" s="17"/>
      <c r="M125" s="117"/>
      <c r="N125" s="121"/>
      <c r="O125" s="117"/>
      <c r="P125" s="121"/>
      <c r="Q125" s="117"/>
      <c r="R125" s="121"/>
      <c r="S125" s="174">
        <v>553</v>
      </c>
      <c r="T125" s="173">
        <v>5202</v>
      </c>
      <c r="U125" s="174">
        <v>4394</v>
      </c>
      <c r="V125" s="173">
        <v>2998</v>
      </c>
      <c r="W125" s="174">
        <f t="shared" si="10"/>
        <v>13147</v>
      </c>
      <c r="X125" s="141"/>
      <c r="Y125" s="431"/>
    </row>
    <row r="126" spans="2:25" x14ac:dyDescent="0.35">
      <c r="B126" s="198"/>
      <c r="C126" s="68" t="s">
        <v>963</v>
      </c>
      <c r="D126" s="18"/>
      <c r="L126" s="17"/>
      <c r="M126" s="117"/>
      <c r="N126" s="173"/>
      <c r="O126" s="174"/>
      <c r="P126" s="173"/>
      <c r="Q126" s="174"/>
      <c r="R126" s="173"/>
      <c r="S126" s="174">
        <v>15</v>
      </c>
      <c r="T126" s="173">
        <v>19</v>
      </c>
      <c r="U126" s="174">
        <v>0</v>
      </c>
      <c r="V126" s="173">
        <v>0</v>
      </c>
      <c r="W126" s="174">
        <f t="shared" si="10"/>
        <v>34</v>
      </c>
      <c r="X126" s="141"/>
      <c r="Y126" s="431"/>
    </row>
    <row r="127" spans="2:25" x14ac:dyDescent="0.35">
      <c r="B127" s="198"/>
      <c r="C127" s="68" t="s">
        <v>1247</v>
      </c>
      <c r="D127" s="18"/>
      <c r="L127" s="17"/>
      <c r="M127" s="117"/>
      <c r="N127" s="173"/>
      <c r="O127" s="174"/>
      <c r="P127" s="173"/>
      <c r="Q127" s="174"/>
      <c r="R127" s="173"/>
      <c r="S127" s="174">
        <v>120</v>
      </c>
      <c r="T127" s="173">
        <v>401</v>
      </c>
      <c r="U127" s="174">
        <v>962</v>
      </c>
      <c r="V127" s="173">
        <v>4807</v>
      </c>
      <c r="W127" s="174">
        <f t="shared" si="10"/>
        <v>6290</v>
      </c>
      <c r="X127" s="141"/>
      <c r="Y127" s="431"/>
    </row>
    <row r="128" spans="2:25" x14ac:dyDescent="0.35">
      <c r="B128" s="198"/>
      <c r="C128" s="68" t="s">
        <v>1248</v>
      </c>
      <c r="D128" s="18"/>
      <c r="L128" s="17"/>
      <c r="M128" s="117"/>
      <c r="N128" s="173"/>
      <c r="O128" s="174"/>
      <c r="P128" s="173"/>
      <c r="Q128" s="174"/>
      <c r="R128" s="173"/>
      <c r="S128" s="174">
        <v>3575</v>
      </c>
      <c r="T128" s="173">
        <v>13714</v>
      </c>
      <c r="U128" s="174">
        <v>14654</v>
      </c>
      <c r="V128" s="173">
        <v>13783</v>
      </c>
      <c r="W128" s="174">
        <f t="shared" si="10"/>
        <v>45726</v>
      </c>
      <c r="X128" s="141"/>
      <c r="Y128" s="431"/>
    </row>
    <row r="129" spans="2:25" x14ac:dyDescent="0.35">
      <c r="B129" s="198"/>
      <c r="C129" s="68" t="s">
        <v>1249</v>
      </c>
      <c r="D129" s="18"/>
      <c r="L129" s="17"/>
      <c r="M129" s="117"/>
      <c r="N129" s="173"/>
      <c r="O129" s="174"/>
      <c r="P129" s="173"/>
      <c r="Q129" s="174"/>
      <c r="R129" s="173"/>
      <c r="S129" s="174">
        <v>0</v>
      </c>
      <c r="T129" s="173">
        <v>0</v>
      </c>
      <c r="U129" s="174">
        <v>0</v>
      </c>
      <c r="V129" s="173">
        <v>0</v>
      </c>
      <c r="W129" s="174">
        <f t="shared" si="10"/>
        <v>0</v>
      </c>
      <c r="X129" s="141"/>
      <c r="Y129" s="431"/>
    </row>
    <row r="130" spans="2:25" x14ac:dyDescent="0.35">
      <c r="B130" s="198"/>
      <c r="C130" s="68" t="s">
        <v>1250</v>
      </c>
      <c r="D130" s="18"/>
      <c r="L130" s="17"/>
      <c r="M130" s="117"/>
      <c r="N130" s="173"/>
      <c r="O130" s="174"/>
      <c r="P130" s="173"/>
      <c r="Q130" s="174"/>
      <c r="R130" s="173"/>
      <c r="S130" s="174"/>
      <c r="T130" s="173"/>
      <c r="U130" s="174"/>
      <c r="V130" s="173"/>
      <c r="W130" s="174"/>
      <c r="X130" s="141"/>
      <c r="Y130" s="121"/>
    </row>
    <row r="131" spans="2:25" ht="15.5" x14ac:dyDescent="0.35">
      <c r="B131" s="198"/>
      <c r="C131" s="11" t="s">
        <v>1253</v>
      </c>
      <c r="D131" s="18"/>
      <c r="L131" s="17"/>
      <c r="M131" s="117"/>
      <c r="N131" s="121"/>
      <c r="O131" s="117"/>
      <c r="P131" s="121"/>
      <c r="Q131" s="117"/>
      <c r="R131" s="187" t="s">
        <v>36</v>
      </c>
      <c r="S131" s="174"/>
      <c r="T131" s="173"/>
      <c r="U131" s="174"/>
      <c r="V131" s="173"/>
      <c r="W131" s="174"/>
      <c r="X131" s="263"/>
      <c r="Y131" s="369"/>
    </row>
    <row r="132" spans="2:25" x14ac:dyDescent="0.35">
      <c r="B132" s="198"/>
      <c r="C132" s="68" t="s">
        <v>1254</v>
      </c>
      <c r="D132" s="18"/>
      <c r="L132" s="17"/>
      <c r="M132" s="117"/>
      <c r="N132" s="121"/>
      <c r="O132" s="117"/>
      <c r="P132" s="121"/>
      <c r="Q132" s="117"/>
      <c r="R132" s="187"/>
      <c r="S132" s="174">
        <v>766</v>
      </c>
      <c r="T132" s="173">
        <v>3876</v>
      </c>
      <c r="U132" s="174">
        <v>3622</v>
      </c>
      <c r="V132" s="173">
        <v>5321</v>
      </c>
      <c r="W132" s="174">
        <f>SUM(S132:V132)</f>
        <v>13585</v>
      </c>
      <c r="X132" s="173"/>
      <c r="Y132" s="369"/>
    </row>
    <row r="133" spans="2:25" x14ac:dyDescent="0.35">
      <c r="B133" s="198"/>
      <c r="C133" s="68" t="s">
        <v>1255</v>
      </c>
      <c r="D133" s="18"/>
      <c r="L133" s="17"/>
      <c r="M133" s="117"/>
      <c r="N133" s="121"/>
      <c r="O133" s="117"/>
      <c r="P133" s="121"/>
      <c r="Q133" s="117"/>
      <c r="R133" s="187"/>
      <c r="S133" s="174">
        <v>2126</v>
      </c>
      <c r="T133" s="173">
        <v>6543</v>
      </c>
      <c r="U133" s="174">
        <v>5851</v>
      </c>
      <c r="V133" s="173">
        <v>4474</v>
      </c>
      <c r="W133" s="174">
        <f t="shared" ref="W133:W138" si="11">SUM(S133:V133)</f>
        <v>18994</v>
      </c>
      <c r="X133" s="173"/>
      <c r="Y133" s="369"/>
    </row>
    <row r="134" spans="2:25" x14ac:dyDescent="0.35">
      <c r="B134" s="198"/>
      <c r="C134" s="68" t="s">
        <v>1256</v>
      </c>
      <c r="D134" s="18"/>
      <c r="L134" s="17"/>
      <c r="M134" s="117"/>
      <c r="N134" s="121"/>
      <c r="O134" s="117"/>
      <c r="P134" s="121"/>
      <c r="Q134" s="117"/>
      <c r="R134" s="187"/>
      <c r="S134" s="174">
        <v>5</v>
      </c>
      <c r="T134" s="173">
        <v>22</v>
      </c>
      <c r="U134" s="174">
        <v>242</v>
      </c>
      <c r="V134" s="173">
        <v>124</v>
      </c>
      <c r="W134" s="174">
        <f t="shared" si="11"/>
        <v>393</v>
      </c>
      <c r="X134" s="173"/>
      <c r="Y134" s="369"/>
    </row>
    <row r="135" spans="2:25" x14ac:dyDescent="0.35">
      <c r="B135" s="198"/>
      <c r="C135" s="46" t="s">
        <v>1257</v>
      </c>
      <c r="D135" s="21"/>
      <c r="L135" s="17"/>
      <c r="M135" s="117"/>
      <c r="N135" s="121"/>
      <c r="O135" s="117"/>
      <c r="P135" s="121"/>
      <c r="Q135" s="117"/>
      <c r="R135" s="121"/>
      <c r="S135" s="174">
        <v>315</v>
      </c>
      <c r="T135" s="173">
        <v>968</v>
      </c>
      <c r="U135" s="174">
        <v>3007</v>
      </c>
      <c r="V135" s="173">
        <v>1690</v>
      </c>
      <c r="W135" s="174">
        <f t="shared" si="11"/>
        <v>5980</v>
      </c>
      <c r="X135" s="173"/>
      <c r="Y135" s="369"/>
    </row>
    <row r="136" spans="2:25" x14ac:dyDescent="0.35">
      <c r="B136" s="198"/>
      <c r="C136" s="46" t="s">
        <v>1258</v>
      </c>
      <c r="D136" s="18"/>
      <c r="L136" s="17"/>
      <c r="M136" s="117"/>
      <c r="N136" s="121"/>
      <c r="O136" s="117"/>
      <c r="P136" s="121"/>
      <c r="Q136" s="117"/>
      <c r="R136" s="121"/>
      <c r="S136" s="174">
        <v>605</v>
      </c>
      <c r="T136" s="173">
        <v>2305</v>
      </c>
      <c r="U136" s="174">
        <v>1972</v>
      </c>
      <c r="V136" s="173">
        <v>2249</v>
      </c>
      <c r="W136" s="174">
        <f t="shared" si="11"/>
        <v>7131</v>
      </c>
      <c r="X136" s="173"/>
      <c r="Y136" s="369"/>
    </row>
    <row r="137" spans="2:25" x14ac:dyDescent="0.35">
      <c r="B137" s="198"/>
      <c r="C137" s="68" t="s">
        <v>1259</v>
      </c>
      <c r="D137" s="18"/>
      <c r="L137" s="17"/>
      <c r="M137" s="117"/>
      <c r="N137" s="173"/>
      <c r="O137" s="174"/>
      <c r="P137" s="173"/>
      <c r="Q137" s="174"/>
      <c r="R137" s="173"/>
      <c r="S137" s="174">
        <v>70</v>
      </c>
      <c r="T137" s="173">
        <v>207</v>
      </c>
      <c r="U137" s="174">
        <v>226</v>
      </c>
      <c r="V137" s="173">
        <v>220</v>
      </c>
      <c r="W137" s="174">
        <f t="shared" si="11"/>
        <v>723</v>
      </c>
      <c r="X137" s="173"/>
      <c r="Y137" s="369"/>
    </row>
    <row r="138" spans="2:25" x14ac:dyDescent="0.35">
      <c r="B138" s="198"/>
      <c r="C138" s="68" t="s">
        <v>1260</v>
      </c>
      <c r="D138" s="18"/>
      <c r="L138" s="17"/>
      <c r="M138" s="117"/>
      <c r="N138" s="173"/>
      <c r="O138" s="174"/>
      <c r="P138" s="173"/>
      <c r="Q138" s="174"/>
      <c r="R138" s="173"/>
      <c r="S138" s="174">
        <v>0</v>
      </c>
      <c r="T138" s="173">
        <v>3</v>
      </c>
      <c r="U138" s="174">
        <v>0</v>
      </c>
      <c r="V138" s="173">
        <v>5</v>
      </c>
      <c r="W138" s="174">
        <f t="shared" si="11"/>
        <v>8</v>
      </c>
      <c r="X138" s="173"/>
      <c r="Y138" s="369"/>
    </row>
    <row r="139" spans="2:25" x14ac:dyDescent="0.35">
      <c r="B139" s="198"/>
      <c r="C139" s="68"/>
      <c r="D139" s="18"/>
      <c r="L139" s="17"/>
      <c r="M139" s="117"/>
      <c r="N139" s="173"/>
      <c r="O139" s="174"/>
      <c r="P139" s="173"/>
      <c r="Q139" s="174"/>
      <c r="R139" s="173"/>
      <c r="S139" s="174"/>
      <c r="T139" s="173"/>
      <c r="U139" s="174"/>
      <c r="V139" s="173"/>
      <c r="W139" s="174"/>
      <c r="X139" s="173"/>
      <c r="Y139" s="369"/>
    </row>
    <row r="140" spans="2:25" x14ac:dyDescent="0.35">
      <c r="B140" s="198"/>
      <c r="C140" s="370" t="s">
        <v>1263</v>
      </c>
      <c r="D140" s="203"/>
      <c r="E140" s="204"/>
      <c r="F140" s="204"/>
      <c r="G140" s="204"/>
      <c r="H140" s="204"/>
      <c r="I140" s="204"/>
      <c r="J140" s="204"/>
      <c r="K140" s="204"/>
      <c r="L140" s="17"/>
      <c r="M140" s="117"/>
      <c r="N140" s="173"/>
      <c r="O140" s="174"/>
      <c r="P140" s="173"/>
      <c r="Q140" s="174"/>
      <c r="R140" s="173"/>
      <c r="S140" s="174"/>
      <c r="T140" s="173"/>
      <c r="U140" s="174"/>
      <c r="V140" s="173"/>
      <c r="W140" s="174"/>
      <c r="X140" s="173"/>
      <c r="Y140" s="369"/>
    </row>
    <row r="141" spans="2:25" ht="60" customHeight="1" x14ac:dyDescent="0.35">
      <c r="B141" s="198"/>
      <c r="C141" s="37" t="s">
        <v>1261</v>
      </c>
      <c r="D141" s="18"/>
      <c r="L141" s="17"/>
      <c r="M141" s="117"/>
      <c r="N141" s="274"/>
      <c r="O141" s="291"/>
      <c r="P141" s="274"/>
      <c r="Q141" s="291"/>
      <c r="R141" s="260"/>
      <c r="S141" s="349"/>
      <c r="T141" s="260"/>
      <c r="U141" s="349"/>
      <c r="V141" s="260"/>
      <c r="W141" s="349"/>
      <c r="X141" s="173"/>
      <c r="Y141" s="149"/>
    </row>
    <row r="142" spans="2:25" s="313" customFormat="1" ht="39.75" customHeight="1" x14ac:dyDescent="0.35">
      <c r="B142" s="318"/>
      <c r="C142" s="37"/>
      <c r="D142" s="405" t="s">
        <v>1357</v>
      </c>
      <c r="L142" s="314"/>
      <c r="M142" s="315"/>
      <c r="N142" s="274"/>
      <c r="O142" s="291"/>
      <c r="P142" s="274"/>
      <c r="Q142" s="291"/>
      <c r="R142" s="260">
        <v>83377</v>
      </c>
      <c r="S142" s="349">
        <v>1540</v>
      </c>
      <c r="T142" s="260">
        <v>0</v>
      </c>
      <c r="U142" s="349">
        <v>290</v>
      </c>
      <c r="V142" s="260">
        <v>0</v>
      </c>
      <c r="W142" s="349">
        <f>SUM(S142:V142)</f>
        <v>1830</v>
      </c>
      <c r="X142" s="260">
        <f>+W142-R142</f>
        <v>-81547</v>
      </c>
      <c r="Y142" s="196"/>
    </row>
    <row r="143" spans="2:25" s="313" customFormat="1" ht="39.75" customHeight="1" x14ac:dyDescent="0.35">
      <c r="B143" s="318"/>
      <c r="C143" s="37"/>
      <c r="D143" s="405" t="s">
        <v>1358</v>
      </c>
      <c r="L143" s="314"/>
      <c r="M143" s="315"/>
      <c r="N143" s="274"/>
      <c r="O143" s="291"/>
      <c r="P143" s="274"/>
      <c r="Q143" s="291"/>
      <c r="R143" s="260">
        <v>222783</v>
      </c>
      <c r="S143" s="349">
        <v>21257</v>
      </c>
      <c r="T143" s="260">
        <v>1360</v>
      </c>
      <c r="U143" s="349">
        <v>56194</v>
      </c>
      <c r="V143" s="260">
        <v>20684</v>
      </c>
      <c r="W143" s="349">
        <f>SUM(S143:V143)</f>
        <v>99495</v>
      </c>
      <c r="X143" s="260">
        <f>+W143-R143</f>
        <v>-123288</v>
      </c>
      <c r="Y143" s="196"/>
    </row>
    <row r="144" spans="2:25" x14ac:dyDescent="0.35">
      <c r="B144" s="198"/>
      <c r="C144" s="370" t="s">
        <v>1264</v>
      </c>
      <c r="D144" s="203"/>
      <c r="E144" s="204"/>
      <c r="F144" s="204"/>
      <c r="G144" s="204"/>
      <c r="H144" s="204"/>
      <c r="I144" s="204"/>
      <c r="J144" s="204"/>
      <c r="K144" s="204"/>
      <c r="L144" s="17"/>
      <c r="M144" s="117"/>
      <c r="N144" s="173"/>
      <c r="O144" s="174"/>
      <c r="P144" s="173"/>
      <c r="Q144" s="174"/>
      <c r="R144" s="173"/>
      <c r="S144" s="174"/>
      <c r="T144" s="173"/>
      <c r="U144" s="174"/>
      <c r="V144" s="173"/>
      <c r="W144" s="174"/>
      <c r="X144" s="173"/>
      <c r="Y144" s="369"/>
    </row>
    <row r="145" spans="2:25" x14ac:dyDescent="0.35">
      <c r="B145" s="198"/>
      <c r="C145" s="21" t="s">
        <v>1265</v>
      </c>
      <c r="D145" s="18"/>
      <c r="L145" s="17"/>
      <c r="M145" s="117"/>
      <c r="N145" s="173"/>
      <c r="O145" s="174"/>
      <c r="P145" s="173"/>
      <c r="Q145" s="174"/>
      <c r="R145" s="173"/>
      <c r="S145" s="174"/>
      <c r="T145" s="173"/>
      <c r="U145" s="174"/>
      <c r="V145" s="173"/>
      <c r="W145" s="174"/>
      <c r="X145" s="173"/>
      <c r="Y145" s="369"/>
    </row>
    <row r="146" spans="2:25" x14ac:dyDescent="0.35">
      <c r="B146" s="198"/>
      <c r="C146" s="68" t="s">
        <v>1266</v>
      </c>
      <c r="D146" s="18"/>
      <c r="L146" s="17"/>
      <c r="M146" s="117"/>
      <c r="N146" s="173"/>
      <c r="O146" s="174"/>
      <c r="P146" s="173"/>
      <c r="Q146" s="174"/>
      <c r="R146" s="173">
        <v>24</v>
      </c>
      <c r="S146" s="174">
        <v>20</v>
      </c>
      <c r="T146" s="173">
        <v>20</v>
      </c>
      <c r="U146" s="174">
        <v>20</v>
      </c>
      <c r="V146" s="173">
        <v>21</v>
      </c>
      <c r="W146" s="174">
        <v>21</v>
      </c>
      <c r="X146" s="173">
        <f>+W146-R146</f>
        <v>-3</v>
      </c>
      <c r="Y146" s="696" t="s">
        <v>1420</v>
      </c>
    </row>
    <row r="147" spans="2:25" x14ac:dyDescent="0.35">
      <c r="B147" s="198"/>
      <c r="C147" s="68" t="s">
        <v>964</v>
      </c>
      <c r="D147" s="18"/>
      <c r="L147" s="17"/>
      <c r="M147" s="117"/>
      <c r="N147" s="173"/>
      <c r="O147" s="174"/>
      <c r="P147" s="173"/>
      <c r="Q147" s="174"/>
      <c r="R147" s="173"/>
      <c r="S147" s="174"/>
      <c r="T147" s="173"/>
      <c r="U147" s="174"/>
      <c r="V147" s="173"/>
      <c r="W147" s="174"/>
      <c r="X147" s="173"/>
      <c r="Y147" s="704"/>
    </row>
    <row r="148" spans="2:25" x14ac:dyDescent="0.35">
      <c r="B148" s="198"/>
      <c r="D148" s="68" t="s">
        <v>390</v>
      </c>
      <c r="L148" s="17"/>
      <c r="M148" s="117"/>
      <c r="N148" s="173" t="s">
        <v>36</v>
      </c>
      <c r="O148" s="174" t="s">
        <v>36</v>
      </c>
      <c r="P148" s="173" t="s">
        <v>36</v>
      </c>
      <c r="Q148" s="174" t="s">
        <v>36</v>
      </c>
      <c r="R148" s="173" t="s">
        <v>36</v>
      </c>
      <c r="S148" s="174"/>
      <c r="T148" s="173"/>
      <c r="U148" s="174"/>
      <c r="V148" s="173"/>
      <c r="W148" s="174"/>
      <c r="X148" s="173"/>
      <c r="Y148" s="704"/>
    </row>
    <row r="149" spans="2:25" x14ac:dyDescent="0.35">
      <c r="B149" s="198"/>
      <c r="D149" s="68" t="s">
        <v>631</v>
      </c>
      <c r="L149" s="17"/>
      <c r="M149" s="117"/>
      <c r="N149" s="173" t="s">
        <v>36</v>
      </c>
      <c r="O149" s="174" t="s">
        <v>36</v>
      </c>
      <c r="P149" s="173" t="s">
        <v>36</v>
      </c>
      <c r="Q149" s="174" t="s">
        <v>36</v>
      </c>
      <c r="R149" s="173" t="s">
        <v>36</v>
      </c>
      <c r="S149" s="174"/>
      <c r="T149" s="173"/>
      <c r="U149" s="174"/>
      <c r="V149" s="173"/>
      <c r="W149" s="174"/>
      <c r="X149" s="173"/>
      <c r="Y149" s="697"/>
    </row>
    <row r="150" spans="2:25" x14ac:dyDescent="0.35">
      <c r="B150" s="198">
        <v>2.12</v>
      </c>
      <c r="C150" s="46" t="s">
        <v>970</v>
      </c>
      <c r="D150" s="26"/>
      <c r="E150" s="26"/>
      <c r="L150" s="17"/>
      <c r="M150" s="117"/>
      <c r="N150" s="173"/>
      <c r="O150" s="174"/>
      <c r="P150" s="173"/>
      <c r="Q150" s="174"/>
      <c r="R150" s="173"/>
      <c r="S150" s="174"/>
      <c r="T150" s="173"/>
      <c r="U150" s="174"/>
      <c r="V150" s="173"/>
      <c r="W150" s="174"/>
      <c r="X150" s="173"/>
      <c r="Y150" s="137"/>
    </row>
    <row r="151" spans="2:25" x14ac:dyDescent="0.35">
      <c r="B151" s="198"/>
      <c r="C151" s="47" t="s">
        <v>971</v>
      </c>
      <c r="D151" s="11"/>
      <c r="E151" s="11"/>
      <c r="L151" s="17"/>
      <c r="M151" s="117"/>
      <c r="N151" s="173"/>
      <c r="O151" s="174"/>
      <c r="P151" s="173"/>
      <c r="Q151" s="174"/>
      <c r="R151" s="173"/>
      <c r="S151" s="174">
        <v>52</v>
      </c>
      <c r="T151" s="173">
        <v>66</v>
      </c>
      <c r="U151" s="174">
        <v>169</v>
      </c>
      <c r="V151" s="173">
        <v>156</v>
      </c>
      <c r="W151" s="174">
        <f>+SUM(S151:V151)</f>
        <v>443</v>
      </c>
      <c r="X151" s="234">
        <f>+W151-R151</f>
        <v>443</v>
      </c>
      <c r="Y151" s="137"/>
    </row>
    <row r="152" spans="2:25" x14ac:dyDescent="0.35">
      <c r="B152" s="198"/>
      <c r="C152" s="47" t="s">
        <v>966</v>
      </c>
      <c r="D152" s="15"/>
      <c r="L152" s="17"/>
      <c r="M152" s="117"/>
      <c r="N152" s="173"/>
      <c r="O152" s="174"/>
      <c r="P152" s="173"/>
      <c r="Q152" s="174"/>
      <c r="R152" s="173"/>
      <c r="S152" s="174">
        <v>4</v>
      </c>
      <c r="T152" s="173">
        <v>5</v>
      </c>
      <c r="U152" s="174">
        <v>6</v>
      </c>
      <c r="V152" s="173">
        <v>0</v>
      </c>
      <c r="W152" s="174">
        <f t="shared" ref="W152:W154" si="12">+SUM(S152:V152)</f>
        <v>15</v>
      </c>
      <c r="X152" s="234">
        <f t="shared" ref="X152:X154" si="13">+W152-R152</f>
        <v>15</v>
      </c>
      <c r="Y152" s="137"/>
    </row>
    <row r="153" spans="2:25" x14ac:dyDescent="0.35">
      <c r="B153" s="198"/>
      <c r="C153" s="46" t="s">
        <v>967</v>
      </c>
      <c r="D153" s="28"/>
      <c r="L153" s="17"/>
      <c r="M153" s="117"/>
      <c r="N153" s="173"/>
      <c r="O153" s="174"/>
      <c r="P153" s="173"/>
      <c r="Q153" s="174"/>
      <c r="R153" s="173"/>
      <c r="S153" s="174">
        <v>2</v>
      </c>
      <c r="T153" s="173">
        <v>9</v>
      </c>
      <c r="U153" s="174">
        <v>5</v>
      </c>
      <c r="V153" s="173">
        <v>2</v>
      </c>
      <c r="W153" s="174">
        <f t="shared" si="12"/>
        <v>18</v>
      </c>
      <c r="X153" s="234">
        <f t="shared" si="13"/>
        <v>18</v>
      </c>
      <c r="Y153" s="137"/>
    </row>
    <row r="154" spans="2:25" x14ac:dyDescent="0.35">
      <c r="B154" s="198"/>
      <c r="C154" s="46" t="s">
        <v>968</v>
      </c>
      <c r="D154" s="28"/>
      <c r="L154" s="17"/>
      <c r="M154" s="117"/>
      <c r="N154" s="173"/>
      <c r="O154" s="174"/>
      <c r="P154" s="173"/>
      <c r="Q154" s="174"/>
      <c r="R154" s="173"/>
      <c r="S154" s="174">
        <v>7</v>
      </c>
      <c r="T154" s="173">
        <v>20</v>
      </c>
      <c r="U154" s="174">
        <v>9</v>
      </c>
      <c r="V154" s="173">
        <v>7</v>
      </c>
      <c r="W154" s="174">
        <f t="shared" si="12"/>
        <v>43</v>
      </c>
      <c r="X154" s="234">
        <f t="shared" si="13"/>
        <v>43</v>
      </c>
      <c r="Y154" s="137"/>
    </row>
    <row r="155" spans="2:25" x14ac:dyDescent="0.35">
      <c r="B155" s="198">
        <v>2.13</v>
      </c>
      <c r="C155" s="46" t="s">
        <v>972</v>
      </c>
      <c r="D155" s="28"/>
      <c r="L155" s="17"/>
      <c r="M155" s="117"/>
      <c r="N155" s="173"/>
      <c r="O155" s="174"/>
      <c r="P155" s="173"/>
      <c r="Q155" s="174"/>
      <c r="R155" s="173"/>
      <c r="S155" s="174"/>
      <c r="T155" s="173"/>
      <c r="U155" s="174"/>
      <c r="V155" s="173"/>
      <c r="W155" s="174"/>
      <c r="X155" s="173"/>
      <c r="Y155" s="339" t="s">
        <v>1190</v>
      </c>
    </row>
    <row r="156" spans="2:25" x14ac:dyDescent="0.35">
      <c r="B156" s="198"/>
      <c r="C156" s="46" t="s">
        <v>973</v>
      </c>
      <c r="D156" s="15"/>
      <c r="L156" s="17"/>
      <c r="M156" s="117"/>
      <c r="N156" s="173"/>
      <c r="O156" s="174"/>
      <c r="P156" s="173"/>
      <c r="Q156" s="174"/>
      <c r="R156" s="173"/>
      <c r="S156" s="174"/>
      <c r="T156" s="173"/>
      <c r="U156" s="174"/>
      <c r="V156" s="173"/>
      <c r="W156" s="174"/>
      <c r="X156" s="173"/>
      <c r="Y156" s="137"/>
    </row>
    <row r="157" spans="2:25" x14ac:dyDescent="0.35">
      <c r="B157" s="198"/>
      <c r="C157" s="47" t="s">
        <v>974</v>
      </c>
      <c r="D157" s="15"/>
      <c r="L157" s="17"/>
      <c r="M157" s="117"/>
      <c r="N157" s="121"/>
      <c r="O157" s="117"/>
      <c r="P157" s="121"/>
      <c r="Q157" s="117"/>
      <c r="R157" s="121"/>
      <c r="S157" s="174"/>
      <c r="T157" s="173"/>
      <c r="U157" s="174"/>
      <c r="V157" s="173"/>
      <c r="W157" s="174"/>
      <c r="X157" s="173"/>
      <c r="Y157" s="137"/>
    </row>
    <row r="158" spans="2:25" x14ac:dyDescent="0.35">
      <c r="B158" s="198"/>
      <c r="C158" s="47" t="s">
        <v>975</v>
      </c>
      <c r="D158" s="15"/>
      <c r="L158" s="17"/>
      <c r="M158" s="117"/>
      <c r="N158" s="121"/>
      <c r="O158" s="117"/>
      <c r="P158" s="121"/>
      <c r="Q158" s="117"/>
      <c r="R158" s="121"/>
      <c r="S158" s="174"/>
      <c r="T158" s="173"/>
      <c r="U158" s="174"/>
      <c r="V158" s="173"/>
      <c r="W158" s="174"/>
      <c r="X158" s="173"/>
      <c r="Y158" s="137"/>
    </row>
    <row r="159" spans="2:25" x14ac:dyDescent="0.35">
      <c r="B159" s="198"/>
      <c r="C159" s="47" t="s">
        <v>976</v>
      </c>
      <c r="D159" s="15"/>
      <c r="L159" s="17"/>
      <c r="M159" s="117"/>
      <c r="N159" s="121"/>
      <c r="O159" s="117"/>
      <c r="P159" s="121"/>
      <c r="Q159" s="117"/>
      <c r="R159" s="121"/>
      <c r="S159" s="174"/>
      <c r="T159" s="173"/>
      <c r="U159" s="174"/>
      <c r="V159" s="173"/>
      <c r="W159" s="174"/>
      <c r="X159" s="173"/>
      <c r="Y159" s="137"/>
    </row>
    <row r="160" spans="2:25" x14ac:dyDescent="0.35">
      <c r="B160" s="198"/>
      <c r="C160" s="47" t="s">
        <v>977</v>
      </c>
      <c r="D160" s="15"/>
      <c r="L160" s="17"/>
      <c r="M160" s="117"/>
      <c r="N160" s="121"/>
      <c r="O160" s="117"/>
      <c r="P160" s="121"/>
      <c r="Q160" s="117"/>
      <c r="R160" s="121"/>
      <c r="S160" s="174"/>
      <c r="T160" s="173"/>
      <c r="U160" s="174"/>
      <c r="V160" s="173"/>
      <c r="W160" s="174"/>
      <c r="X160" s="173"/>
      <c r="Y160" s="137"/>
    </row>
    <row r="161" spans="2:25" x14ac:dyDescent="0.35">
      <c r="B161" s="198"/>
      <c r="C161" s="47" t="s">
        <v>978</v>
      </c>
      <c r="D161" s="15"/>
      <c r="L161" s="17"/>
      <c r="M161" s="117"/>
      <c r="N161" s="121"/>
      <c r="O161" s="117"/>
      <c r="P161" s="121"/>
      <c r="Q161" s="117"/>
      <c r="R161" s="121"/>
      <c r="S161" s="174"/>
      <c r="T161" s="173"/>
      <c r="U161" s="174"/>
      <c r="V161" s="173"/>
      <c r="W161" s="174"/>
      <c r="X161" s="173"/>
      <c r="Y161" s="137"/>
    </row>
    <row r="162" spans="2:25" x14ac:dyDescent="0.35">
      <c r="B162" s="198">
        <v>2.15</v>
      </c>
      <c r="C162" s="47" t="s">
        <v>983</v>
      </c>
      <c r="D162" s="15"/>
      <c r="L162" s="17"/>
      <c r="M162" s="117"/>
      <c r="N162" s="173"/>
      <c r="O162" s="174"/>
      <c r="P162" s="173"/>
      <c r="Q162" s="174"/>
      <c r="R162" s="173">
        <v>600</v>
      </c>
      <c r="S162" s="174">
        <v>224</v>
      </c>
      <c r="T162" s="173">
        <v>10</v>
      </c>
      <c r="U162" s="174">
        <v>8</v>
      </c>
      <c r="V162" s="173">
        <v>30</v>
      </c>
      <c r="W162" s="174">
        <f>+S162+T162+U162+V162</f>
        <v>272</v>
      </c>
      <c r="X162" s="173">
        <f>+W162-R162</f>
        <v>-328</v>
      </c>
      <c r="Y162" s="137"/>
    </row>
    <row r="163" spans="2:25" x14ac:dyDescent="0.35">
      <c r="B163" s="208" t="s">
        <v>979</v>
      </c>
      <c r="C163" s="204"/>
      <c r="D163" s="202"/>
      <c r="E163" s="204"/>
      <c r="F163" s="204"/>
      <c r="G163" s="204"/>
      <c r="H163" s="204"/>
      <c r="I163" s="204"/>
      <c r="J163" s="204"/>
      <c r="K163" s="204"/>
      <c r="L163" s="17"/>
      <c r="M163" s="117"/>
      <c r="N163" s="173"/>
      <c r="O163" s="174"/>
      <c r="P163" s="173"/>
      <c r="Q163" s="174"/>
      <c r="R163" s="173"/>
      <c r="S163" s="174"/>
      <c r="T163" s="173"/>
      <c r="U163" s="174"/>
      <c r="V163" s="173"/>
      <c r="W163" s="174"/>
      <c r="X163" s="173"/>
      <c r="Y163" s="137"/>
    </row>
    <row r="164" spans="2:25" s="313" customFormat="1" x14ac:dyDescent="0.35">
      <c r="B164" s="318"/>
      <c r="C164" s="399" t="s">
        <v>1267</v>
      </c>
      <c r="D164" s="401"/>
      <c r="L164" s="314"/>
      <c r="M164" s="315"/>
      <c r="N164" s="274">
        <v>3</v>
      </c>
      <c r="O164" s="291">
        <v>3</v>
      </c>
      <c r="P164" s="274">
        <v>3</v>
      </c>
      <c r="Q164" s="291">
        <v>3</v>
      </c>
      <c r="R164" s="274">
        <v>12</v>
      </c>
      <c r="S164" s="291">
        <v>8</v>
      </c>
      <c r="T164" s="274">
        <v>0</v>
      </c>
      <c r="U164" s="291">
        <v>8</v>
      </c>
      <c r="V164" s="274">
        <v>2</v>
      </c>
      <c r="W164" s="291">
        <f>+SUM(S164:V164)</f>
        <v>18</v>
      </c>
      <c r="X164" s="274">
        <f>+W164-R164</f>
        <v>6</v>
      </c>
      <c r="Y164" s="696" t="s">
        <v>1407</v>
      </c>
    </row>
    <row r="165" spans="2:25" s="313" customFormat="1" x14ac:dyDescent="0.35">
      <c r="B165" s="318"/>
      <c r="C165" s="399" t="s">
        <v>1268</v>
      </c>
      <c r="D165" s="401"/>
      <c r="L165" s="314"/>
      <c r="M165" s="315"/>
      <c r="N165" s="274">
        <v>2</v>
      </c>
      <c r="O165" s="291">
        <v>2</v>
      </c>
      <c r="P165" s="274">
        <v>3</v>
      </c>
      <c r="Q165" s="291">
        <v>3</v>
      </c>
      <c r="R165" s="274">
        <v>10</v>
      </c>
      <c r="S165" s="291">
        <v>0</v>
      </c>
      <c r="T165" s="274">
        <v>2</v>
      </c>
      <c r="U165" s="291">
        <v>5</v>
      </c>
      <c r="V165" s="274">
        <v>7</v>
      </c>
      <c r="W165" s="291">
        <f t="shared" ref="W165:W167" si="14">+SUM(S165:V165)</f>
        <v>14</v>
      </c>
      <c r="X165" s="274">
        <f t="shared" ref="X165:X167" si="15">+W165-R165</f>
        <v>4</v>
      </c>
      <c r="Y165" s="704"/>
    </row>
    <row r="166" spans="2:25" s="313" customFormat="1" x14ac:dyDescent="0.35">
      <c r="B166" s="318"/>
      <c r="C166" s="399" t="s">
        <v>1269</v>
      </c>
      <c r="D166" s="401"/>
      <c r="L166" s="314"/>
      <c r="M166" s="315"/>
      <c r="N166" s="274">
        <v>2</v>
      </c>
      <c r="O166" s="291">
        <v>2</v>
      </c>
      <c r="P166" s="274">
        <v>4</v>
      </c>
      <c r="Q166" s="291">
        <v>4</v>
      </c>
      <c r="R166" s="274">
        <v>12</v>
      </c>
      <c r="S166" s="291">
        <v>0</v>
      </c>
      <c r="T166" s="274">
        <v>2</v>
      </c>
      <c r="U166" s="291">
        <v>2</v>
      </c>
      <c r="V166" s="274">
        <v>6</v>
      </c>
      <c r="W166" s="291">
        <f t="shared" si="14"/>
        <v>10</v>
      </c>
      <c r="X166" s="274">
        <f t="shared" si="15"/>
        <v>-2</v>
      </c>
      <c r="Y166" s="704"/>
    </row>
    <row r="167" spans="2:25" s="313" customFormat="1" x14ac:dyDescent="0.35">
      <c r="B167" s="318"/>
      <c r="C167" s="399" t="s">
        <v>1270</v>
      </c>
      <c r="D167" s="401"/>
      <c r="L167" s="314"/>
      <c r="M167" s="315"/>
      <c r="N167" s="274">
        <v>1</v>
      </c>
      <c r="O167" s="291">
        <v>1</v>
      </c>
      <c r="P167" s="274">
        <v>1</v>
      </c>
      <c r="Q167" s="291">
        <v>1</v>
      </c>
      <c r="R167" s="274">
        <v>4</v>
      </c>
      <c r="S167" s="291">
        <v>0</v>
      </c>
      <c r="T167" s="274">
        <v>1</v>
      </c>
      <c r="U167" s="291">
        <v>0</v>
      </c>
      <c r="V167" s="274">
        <v>2</v>
      </c>
      <c r="W167" s="291">
        <f t="shared" si="14"/>
        <v>3</v>
      </c>
      <c r="X167" s="274">
        <f t="shared" si="15"/>
        <v>-1</v>
      </c>
      <c r="Y167" s="697"/>
    </row>
    <row r="168" spans="2:25" x14ac:dyDescent="0.35">
      <c r="B168" s="201" t="s">
        <v>984</v>
      </c>
      <c r="C168" s="215"/>
      <c r="D168" s="202"/>
      <c r="E168" s="216"/>
      <c r="F168" s="204"/>
      <c r="G168" s="204"/>
      <c r="H168" s="204"/>
      <c r="I168" s="204"/>
      <c r="J168" s="204"/>
      <c r="K168" s="204"/>
      <c r="L168" s="17"/>
      <c r="M168" s="117"/>
      <c r="N168" s="121"/>
      <c r="O168" s="117"/>
      <c r="P168" s="121"/>
      <c r="Q168" s="117"/>
      <c r="R168" s="121"/>
      <c r="S168" s="174"/>
      <c r="T168" s="173"/>
      <c r="U168" s="174"/>
      <c r="V168" s="173"/>
      <c r="W168" s="174"/>
      <c r="X168" s="173"/>
      <c r="Y168" s="137"/>
    </row>
    <row r="169" spans="2:25" x14ac:dyDescent="0.35">
      <c r="B169" s="10" t="s">
        <v>917</v>
      </c>
      <c r="C169" s="29"/>
      <c r="D169" s="11"/>
      <c r="E169" s="11"/>
      <c r="L169" s="17"/>
      <c r="M169" s="117"/>
      <c r="N169" s="121"/>
      <c r="O169" s="117"/>
      <c r="P169" s="121"/>
      <c r="Q169" s="117"/>
      <c r="R169" s="121"/>
      <c r="S169" s="174"/>
      <c r="T169" s="173"/>
      <c r="U169" s="174"/>
      <c r="V169" s="173"/>
      <c r="W169" s="174"/>
      <c r="X169" s="173"/>
      <c r="Y169" s="137"/>
    </row>
    <row r="170" spans="2:25" x14ac:dyDescent="0.35">
      <c r="B170" s="25">
        <v>2.6</v>
      </c>
      <c r="C170" s="27" t="s">
        <v>985</v>
      </c>
      <c r="D170" s="15"/>
      <c r="L170" s="17"/>
      <c r="M170" s="117"/>
      <c r="N170" s="121"/>
      <c r="O170" s="117"/>
      <c r="P170" s="121"/>
      <c r="Q170" s="117"/>
      <c r="R170" s="121"/>
      <c r="S170" s="174"/>
      <c r="T170" s="173"/>
      <c r="U170" s="174"/>
      <c r="V170" s="173"/>
      <c r="W170" s="174"/>
      <c r="X170" s="173"/>
      <c r="Y170" s="137"/>
    </row>
    <row r="171" spans="2:25" x14ac:dyDescent="0.35">
      <c r="B171" s="25"/>
      <c r="C171" s="27" t="s">
        <v>986</v>
      </c>
      <c r="D171" s="15"/>
      <c r="L171" s="17"/>
      <c r="M171" s="117"/>
      <c r="N171" s="121"/>
      <c r="O171" s="117"/>
      <c r="P171" s="121"/>
      <c r="Q171" s="117"/>
      <c r="R171" s="258">
        <v>0.5</v>
      </c>
      <c r="S171" s="264">
        <v>1</v>
      </c>
      <c r="T171" s="188">
        <v>1</v>
      </c>
      <c r="U171" s="221">
        <v>1</v>
      </c>
      <c r="V171" s="188">
        <v>1</v>
      </c>
      <c r="W171" s="180">
        <f>+U171</f>
        <v>1</v>
      </c>
      <c r="X171" s="371">
        <f>+W171-R171</f>
        <v>0.5</v>
      </c>
      <c r="Y171" s="292"/>
    </row>
    <row r="172" spans="2:25" x14ac:dyDescent="0.35">
      <c r="B172" s="25"/>
      <c r="C172" s="27" t="s">
        <v>987</v>
      </c>
      <c r="D172" s="15"/>
      <c r="L172" s="17"/>
      <c r="M172" s="117"/>
      <c r="N172" s="173" t="s">
        <v>36</v>
      </c>
      <c r="O172" s="174" t="s">
        <v>36</v>
      </c>
      <c r="P172" s="173" t="s">
        <v>36</v>
      </c>
      <c r="Q172" s="174" t="s">
        <v>36</v>
      </c>
      <c r="R172" s="258" t="s">
        <v>36</v>
      </c>
      <c r="S172" s="264">
        <v>1</v>
      </c>
      <c r="T172" s="188">
        <v>1</v>
      </c>
      <c r="U172" s="221">
        <v>1</v>
      </c>
      <c r="V172" s="188">
        <v>1</v>
      </c>
      <c r="W172" s="180">
        <f>+U172</f>
        <v>1</v>
      </c>
      <c r="X172" s="173"/>
      <c r="Y172" s="137"/>
    </row>
    <row r="173" spans="2:25" x14ac:dyDescent="0.35">
      <c r="B173" s="10" t="s">
        <v>899</v>
      </c>
      <c r="C173" s="27"/>
      <c r="D173" s="15"/>
      <c r="L173" s="17"/>
      <c r="M173" s="117"/>
      <c r="N173" s="121"/>
      <c r="O173" s="117"/>
      <c r="P173" s="121"/>
      <c r="Q173" s="117"/>
      <c r="R173" s="121"/>
      <c r="S173" s="174"/>
      <c r="T173" s="173"/>
      <c r="U173" s="174"/>
      <c r="V173" s="173"/>
      <c r="W173" s="174"/>
      <c r="X173" s="173"/>
      <c r="Y173" s="137"/>
    </row>
    <row r="174" spans="2:25" x14ac:dyDescent="0.35">
      <c r="B174" s="25">
        <v>2.16</v>
      </c>
      <c r="C174" s="27" t="s">
        <v>988</v>
      </c>
      <c r="D174" s="15"/>
      <c r="L174" s="17"/>
      <c r="M174" s="117"/>
      <c r="N174" s="121"/>
      <c r="O174" s="117"/>
      <c r="P174" s="121"/>
      <c r="Q174" s="117"/>
      <c r="R174" s="173">
        <v>80</v>
      </c>
      <c r="S174" s="174"/>
      <c r="T174" s="173"/>
      <c r="U174" s="174"/>
      <c r="V174" s="173"/>
      <c r="W174" s="174">
        <f>SUM(W175:W179)</f>
        <v>107</v>
      </c>
      <c r="X174" s="173">
        <f>+W174-R174</f>
        <v>27</v>
      </c>
      <c r="Y174" s="276"/>
    </row>
    <row r="175" spans="2:25" x14ac:dyDescent="0.35">
      <c r="B175" s="25"/>
      <c r="C175" s="27" t="s">
        <v>989</v>
      </c>
      <c r="D175" s="15"/>
      <c r="L175" s="17"/>
      <c r="M175" s="117"/>
      <c r="N175" s="121"/>
      <c r="O175" s="117"/>
      <c r="P175" s="121"/>
      <c r="Q175" s="117"/>
      <c r="R175" s="173"/>
      <c r="S175" s="174">
        <v>21</v>
      </c>
      <c r="T175" s="173">
        <v>10</v>
      </c>
      <c r="U175" s="174">
        <v>21</v>
      </c>
      <c r="V175" s="173">
        <v>14</v>
      </c>
      <c r="W175" s="174">
        <f>+SUM(S175:V175)</f>
        <v>66</v>
      </c>
      <c r="X175" s="173"/>
      <c r="Y175" s="137"/>
    </row>
    <row r="176" spans="2:25" x14ac:dyDescent="0.35">
      <c r="B176" s="25"/>
      <c r="C176" s="27" t="s">
        <v>966</v>
      </c>
      <c r="D176" s="15"/>
      <c r="L176" s="17"/>
      <c r="M176" s="117"/>
      <c r="N176" s="121"/>
      <c r="O176" s="117"/>
      <c r="P176" s="121"/>
      <c r="Q176" s="117"/>
      <c r="R176" s="173"/>
      <c r="S176" s="174">
        <v>0</v>
      </c>
      <c r="T176" s="173">
        <v>12</v>
      </c>
      <c r="U176" s="174">
        <v>10</v>
      </c>
      <c r="V176" s="173">
        <v>19</v>
      </c>
      <c r="W176" s="174">
        <f t="shared" ref="W176:W179" si="16">+SUM(S176:V176)</f>
        <v>41</v>
      </c>
      <c r="X176" s="173"/>
      <c r="Y176" s="137"/>
    </row>
    <row r="177" spans="2:25" x14ac:dyDescent="0.35">
      <c r="B177" s="25"/>
      <c r="C177" s="27" t="s">
        <v>967</v>
      </c>
      <c r="D177" s="15"/>
      <c r="L177" s="17"/>
      <c r="M177" s="117"/>
      <c r="N177" s="121"/>
      <c r="O177" s="117"/>
      <c r="P177" s="121"/>
      <c r="Q177" s="117"/>
      <c r="R177" s="173"/>
      <c r="S177" s="174">
        <v>0</v>
      </c>
      <c r="T177" s="173">
        <v>0</v>
      </c>
      <c r="U177" s="173">
        <v>0</v>
      </c>
      <c r="V177" s="173">
        <v>0</v>
      </c>
      <c r="W177" s="174">
        <f t="shared" si="16"/>
        <v>0</v>
      </c>
      <c r="X177" s="173"/>
      <c r="Y177" s="137"/>
    </row>
    <row r="178" spans="2:25" x14ac:dyDescent="0.35">
      <c r="B178" s="25"/>
      <c r="C178" s="27" t="s">
        <v>968</v>
      </c>
      <c r="D178" s="15"/>
      <c r="L178" s="17"/>
      <c r="M178" s="117"/>
      <c r="N178" s="121"/>
      <c r="O178" s="117"/>
      <c r="P178" s="121"/>
      <c r="Q178" s="117"/>
      <c r="R178" s="173"/>
      <c r="S178" s="174">
        <v>0</v>
      </c>
      <c r="T178" s="173">
        <v>0</v>
      </c>
      <c r="U178" s="173">
        <v>0</v>
      </c>
      <c r="V178" s="173">
        <v>0</v>
      </c>
      <c r="W178" s="174">
        <f t="shared" si="16"/>
        <v>0</v>
      </c>
      <c r="X178" s="173"/>
      <c r="Y178" s="137"/>
    </row>
    <row r="179" spans="2:25" x14ac:dyDescent="0.35">
      <c r="B179" s="25"/>
      <c r="C179" s="27" t="s">
        <v>969</v>
      </c>
      <c r="D179" s="15"/>
      <c r="L179" s="17"/>
      <c r="M179" s="117"/>
      <c r="N179" s="121"/>
      <c r="O179" s="117"/>
      <c r="P179" s="121"/>
      <c r="Q179" s="117"/>
      <c r="R179" s="173"/>
      <c r="S179" s="174">
        <v>0</v>
      </c>
      <c r="T179" s="173">
        <v>0</v>
      </c>
      <c r="U179" s="173">
        <v>0</v>
      </c>
      <c r="V179" s="173">
        <v>0</v>
      </c>
      <c r="W179" s="174">
        <f t="shared" si="16"/>
        <v>0</v>
      </c>
      <c r="X179" s="173"/>
      <c r="Y179" s="137"/>
    </row>
    <row r="180" spans="2:25" x14ac:dyDescent="0.35">
      <c r="B180" s="25">
        <v>2.17</v>
      </c>
      <c r="C180" s="47" t="s">
        <v>1272</v>
      </c>
      <c r="D180" s="15"/>
      <c r="L180" s="17"/>
      <c r="M180" s="117"/>
      <c r="N180" s="173" t="s">
        <v>36</v>
      </c>
      <c r="O180" s="174" t="s">
        <v>36</v>
      </c>
      <c r="P180" s="173" t="s">
        <v>36</v>
      </c>
      <c r="Q180" s="174" t="s">
        <v>36</v>
      </c>
      <c r="R180" s="173" t="s">
        <v>36</v>
      </c>
      <c r="S180" s="174"/>
      <c r="T180" s="173"/>
      <c r="U180" s="174"/>
      <c r="V180" s="173"/>
      <c r="W180" s="174">
        <f>SUM(W181:W189)</f>
        <v>346</v>
      </c>
      <c r="X180" s="173"/>
      <c r="Y180" s="137"/>
    </row>
    <row r="181" spans="2:25" x14ac:dyDescent="0.35">
      <c r="B181" s="25"/>
      <c r="C181" s="27" t="s">
        <v>1273</v>
      </c>
      <c r="D181" s="15"/>
      <c r="L181" s="17"/>
      <c r="M181" s="117"/>
      <c r="N181" s="173"/>
      <c r="O181" s="174"/>
      <c r="P181" s="173"/>
      <c r="Q181" s="174"/>
      <c r="R181" s="173"/>
      <c r="S181" s="174">
        <v>1</v>
      </c>
      <c r="T181" s="173">
        <v>1</v>
      </c>
      <c r="U181" s="174">
        <v>1</v>
      </c>
      <c r="V181" s="173">
        <v>4</v>
      </c>
      <c r="W181" s="174">
        <f>SUM(S181:V181)</f>
        <v>7</v>
      </c>
      <c r="X181" s="173"/>
      <c r="Y181" s="137"/>
    </row>
    <row r="182" spans="2:25" x14ac:dyDescent="0.35">
      <c r="B182" s="25"/>
      <c r="C182" s="27" t="s">
        <v>1274</v>
      </c>
      <c r="D182" s="15"/>
      <c r="L182" s="17"/>
      <c r="M182" s="117"/>
      <c r="N182" s="173"/>
      <c r="O182" s="174"/>
      <c r="P182" s="173"/>
      <c r="Q182" s="174"/>
      <c r="R182" s="173"/>
      <c r="S182" s="174">
        <v>4</v>
      </c>
      <c r="T182" s="284">
        <v>3</v>
      </c>
      <c r="U182" s="174">
        <v>10</v>
      </c>
      <c r="V182" s="173">
        <v>41</v>
      </c>
      <c r="W182" s="174">
        <f t="shared" ref="W182:W189" si="17">SUM(S182:V182)</f>
        <v>58</v>
      </c>
      <c r="X182" s="173"/>
      <c r="Y182" s="137"/>
    </row>
    <row r="183" spans="2:25" x14ac:dyDescent="0.35">
      <c r="B183" s="25"/>
      <c r="C183" s="27" t="s">
        <v>1275</v>
      </c>
      <c r="D183" s="15"/>
      <c r="L183" s="17"/>
      <c r="M183" s="117"/>
      <c r="N183" s="173"/>
      <c r="O183" s="174"/>
      <c r="P183" s="173"/>
      <c r="Q183" s="174"/>
      <c r="R183" s="173"/>
      <c r="S183" s="174">
        <v>7</v>
      </c>
      <c r="T183" s="284">
        <v>21</v>
      </c>
      <c r="U183" s="174">
        <v>8</v>
      </c>
      <c r="V183" s="173">
        <v>20</v>
      </c>
      <c r="W183" s="174">
        <f t="shared" si="17"/>
        <v>56</v>
      </c>
      <c r="X183" s="173"/>
      <c r="Y183" s="137"/>
    </row>
    <row r="184" spans="2:25" x14ac:dyDescent="0.35">
      <c r="B184" s="25"/>
      <c r="C184" s="27" t="s">
        <v>1276</v>
      </c>
      <c r="D184" s="15"/>
      <c r="L184" s="17"/>
      <c r="M184" s="117"/>
      <c r="N184" s="173"/>
      <c r="O184" s="174"/>
      <c r="P184" s="173"/>
      <c r="Q184" s="174"/>
      <c r="R184" s="173"/>
      <c r="S184" s="174">
        <v>3</v>
      </c>
      <c r="T184" s="284">
        <v>7</v>
      </c>
      <c r="U184" s="174">
        <v>3</v>
      </c>
      <c r="V184" s="173">
        <v>13</v>
      </c>
      <c r="W184" s="174">
        <f t="shared" si="17"/>
        <v>26</v>
      </c>
      <c r="X184" s="173"/>
      <c r="Y184" s="137"/>
    </row>
    <row r="185" spans="2:25" x14ac:dyDescent="0.35">
      <c r="B185" s="25"/>
      <c r="C185" s="27" t="s">
        <v>1277</v>
      </c>
      <c r="D185" s="15"/>
      <c r="L185" s="17"/>
      <c r="M185" s="117"/>
      <c r="N185" s="173"/>
      <c r="O185" s="174"/>
      <c r="P185" s="173"/>
      <c r="Q185" s="174"/>
      <c r="R185" s="173"/>
      <c r="S185" s="174">
        <v>0</v>
      </c>
      <c r="T185" s="284">
        <v>2</v>
      </c>
      <c r="U185" s="174">
        <v>1</v>
      </c>
      <c r="V185" s="173">
        <v>3</v>
      </c>
      <c r="W185" s="174">
        <f t="shared" si="17"/>
        <v>6</v>
      </c>
      <c r="X185" s="173"/>
      <c r="Y185" s="137"/>
    </row>
    <row r="186" spans="2:25" x14ac:dyDescent="0.35">
      <c r="B186" s="25"/>
      <c r="C186" s="27" t="s">
        <v>1278</v>
      </c>
      <c r="D186" s="15"/>
      <c r="L186" s="17"/>
      <c r="M186" s="117"/>
      <c r="N186" s="173"/>
      <c r="O186" s="174"/>
      <c r="P186" s="173"/>
      <c r="Q186" s="174"/>
      <c r="R186" s="173"/>
      <c r="S186" s="174">
        <v>8</v>
      </c>
      <c r="T186" s="284">
        <v>6</v>
      </c>
      <c r="U186" s="174">
        <v>1</v>
      </c>
      <c r="V186" s="173">
        <v>34</v>
      </c>
      <c r="W186" s="174">
        <f t="shared" si="17"/>
        <v>49</v>
      </c>
      <c r="X186" s="173"/>
      <c r="Y186" s="137"/>
    </row>
    <row r="187" spans="2:25" x14ac:dyDescent="0.35">
      <c r="B187" s="25"/>
      <c r="C187" s="27" t="s">
        <v>1279</v>
      </c>
      <c r="D187" s="15"/>
      <c r="L187" s="17"/>
      <c r="M187" s="117"/>
      <c r="N187" s="173"/>
      <c r="O187" s="174"/>
      <c r="P187" s="173"/>
      <c r="Q187" s="174"/>
      <c r="R187" s="173"/>
      <c r="S187" s="174">
        <v>2</v>
      </c>
      <c r="T187" s="284">
        <v>12</v>
      </c>
      <c r="U187" s="174">
        <v>16</v>
      </c>
      <c r="V187" s="173">
        <v>10</v>
      </c>
      <c r="W187" s="174">
        <f t="shared" si="17"/>
        <v>40</v>
      </c>
      <c r="X187" s="173"/>
      <c r="Y187" s="137"/>
    </row>
    <row r="188" spans="2:25" x14ac:dyDescent="0.35">
      <c r="B188" s="25"/>
      <c r="C188" s="27" t="s">
        <v>1280</v>
      </c>
      <c r="D188" s="15"/>
      <c r="L188" s="17"/>
      <c r="M188" s="117"/>
      <c r="N188" s="173"/>
      <c r="O188" s="174"/>
      <c r="P188" s="173"/>
      <c r="Q188" s="174"/>
      <c r="R188" s="173"/>
      <c r="S188" s="174">
        <v>8</v>
      </c>
      <c r="T188" s="284">
        <v>11</v>
      </c>
      <c r="U188" s="174">
        <v>11</v>
      </c>
      <c r="V188" s="173">
        <v>73</v>
      </c>
      <c r="W188" s="174">
        <f t="shared" si="17"/>
        <v>103</v>
      </c>
      <c r="X188" s="173"/>
      <c r="Y188" s="137"/>
    </row>
    <row r="189" spans="2:25" x14ac:dyDescent="0.35">
      <c r="B189" s="25"/>
      <c r="C189" s="27" t="s">
        <v>1281</v>
      </c>
      <c r="D189" s="15"/>
      <c r="L189" s="17"/>
      <c r="M189" s="117"/>
      <c r="N189" s="173"/>
      <c r="O189" s="174"/>
      <c r="P189" s="173"/>
      <c r="Q189" s="174"/>
      <c r="R189" s="173"/>
      <c r="S189" s="174">
        <v>0</v>
      </c>
      <c r="T189" s="284">
        <v>0</v>
      </c>
      <c r="U189" s="174">
        <v>1</v>
      </c>
      <c r="V189" s="173">
        <v>0</v>
      </c>
      <c r="W189" s="174">
        <f t="shared" si="17"/>
        <v>1</v>
      </c>
      <c r="X189" s="173"/>
      <c r="Y189" s="137"/>
    </row>
    <row r="190" spans="2:25" x14ac:dyDescent="0.35">
      <c r="B190" s="25"/>
      <c r="C190" s="27"/>
      <c r="D190" s="15"/>
      <c r="E190" s="22"/>
      <c r="L190" s="17"/>
      <c r="M190" s="117"/>
      <c r="N190" s="121"/>
      <c r="O190" s="117"/>
      <c r="P190" s="121"/>
      <c r="Q190" s="117"/>
      <c r="R190" s="121"/>
      <c r="S190" s="174"/>
      <c r="T190" s="173"/>
      <c r="U190" s="174"/>
      <c r="V190" s="173"/>
      <c r="W190" s="174"/>
      <c r="X190" s="173"/>
      <c r="Y190" s="137"/>
    </row>
    <row r="191" spans="2:25" x14ac:dyDescent="0.35">
      <c r="B191" s="10" t="s">
        <v>991</v>
      </c>
      <c r="C191" s="21"/>
      <c r="D191" s="15"/>
      <c r="E191" s="15"/>
      <c r="L191" s="17"/>
      <c r="M191" s="117"/>
      <c r="N191" s="121"/>
      <c r="O191" s="117"/>
      <c r="P191" s="121"/>
      <c r="Q191" s="117"/>
      <c r="R191" s="121"/>
      <c r="S191" s="174"/>
      <c r="T191" s="173"/>
      <c r="U191" s="174"/>
      <c r="V191" s="173"/>
      <c r="W191" s="174"/>
      <c r="X191" s="173"/>
      <c r="Y191" s="137"/>
    </row>
    <row r="192" spans="2:25" x14ac:dyDescent="0.35">
      <c r="B192" s="201" t="s">
        <v>992</v>
      </c>
      <c r="C192" s="208"/>
      <c r="D192" s="217"/>
      <c r="E192" s="217"/>
      <c r="F192" s="204"/>
      <c r="L192" s="17"/>
      <c r="M192" s="117"/>
      <c r="N192" s="121"/>
      <c r="O192" s="117"/>
      <c r="P192" s="121"/>
      <c r="Q192" s="117"/>
      <c r="R192" s="121"/>
      <c r="S192" s="174"/>
      <c r="T192" s="173"/>
      <c r="U192" s="174"/>
      <c r="V192" s="173"/>
      <c r="W192" s="174"/>
      <c r="X192" s="173"/>
      <c r="Y192" s="137"/>
    </row>
    <row r="193" spans="2:26" x14ac:dyDescent="0.35">
      <c r="B193" s="10" t="s">
        <v>887</v>
      </c>
      <c r="C193" s="15"/>
      <c r="D193" s="15"/>
      <c r="L193" s="17"/>
      <c r="M193" s="117"/>
      <c r="N193" s="121"/>
      <c r="O193" s="117"/>
      <c r="P193" s="121"/>
      <c r="Q193" s="117"/>
      <c r="R193" s="121"/>
      <c r="S193" s="174"/>
      <c r="T193" s="173"/>
      <c r="U193" s="174"/>
      <c r="V193" s="173"/>
      <c r="W193" s="174"/>
      <c r="X193" s="173"/>
      <c r="Y193" s="137"/>
    </row>
    <row r="194" spans="2:26" s="313" customFormat="1" x14ac:dyDescent="0.35">
      <c r="B194" s="318">
        <v>3.1</v>
      </c>
      <c r="C194" s="398" t="s">
        <v>993</v>
      </c>
      <c r="D194" s="401"/>
      <c r="L194" s="314"/>
      <c r="M194" s="315"/>
      <c r="N194" s="251">
        <v>1</v>
      </c>
      <c r="O194" s="317">
        <v>1</v>
      </c>
      <c r="P194" s="251">
        <v>1</v>
      </c>
      <c r="Q194" s="317">
        <v>1</v>
      </c>
      <c r="R194" s="251">
        <v>1</v>
      </c>
      <c r="S194" s="316">
        <v>1</v>
      </c>
      <c r="T194" s="340">
        <v>1</v>
      </c>
      <c r="U194" s="316">
        <v>1</v>
      </c>
      <c r="V194" s="340">
        <v>1</v>
      </c>
      <c r="W194" s="316">
        <f>+S194</f>
        <v>1</v>
      </c>
      <c r="X194" s="251">
        <f>+W194-R194</f>
        <v>0</v>
      </c>
      <c r="Y194" s="276"/>
    </row>
    <row r="195" spans="2:26" x14ac:dyDescent="0.35">
      <c r="B195" s="10" t="s">
        <v>899</v>
      </c>
      <c r="C195" s="15"/>
      <c r="D195" s="28"/>
      <c r="L195" s="17"/>
      <c r="M195" s="117"/>
      <c r="N195" s="121"/>
      <c r="O195" s="117"/>
      <c r="P195" s="121"/>
      <c r="Q195" s="117"/>
      <c r="R195" s="121"/>
      <c r="S195" s="174"/>
      <c r="T195" s="173"/>
      <c r="U195" s="174"/>
      <c r="V195" s="188"/>
      <c r="W195" s="174"/>
      <c r="X195" s="173"/>
      <c r="Y195" s="137"/>
    </row>
    <row r="196" spans="2:26" s="313" customFormat="1" x14ac:dyDescent="0.35">
      <c r="B196" s="318">
        <v>3.1</v>
      </c>
      <c r="C196" s="401" t="s">
        <v>994</v>
      </c>
      <c r="D196" s="401"/>
      <c r="E196" s="401"/>
      <c r="L196" s="314"/>
      <c r="M196" s="315"/>
      <c r="N196" s="274"/>
      <c r="O196" s="291">
        <v>100</v>
      </c>
      <c r="P196" s="274"/>
      <c r="Q196" s="291"/>
      <c r="R196" s="274">
        <v>100</v>
      </c>
      <c r="S196" s="291">
        <v>73</v>
      </c>
      <c r="T196" s="274">
        <v>0</v>
      </c>
      <c r="U196" s="291">
        <v>0</v>
      </c>
      <c r="V196" s="274">
        <v>63</v>
      </c>
      <c r="W196" s="291">
        <f>SUM(S196:V196)</f>
        <v>136</v>
      </c>
      <c r="X196" s="274">
        <f>+W196-R196</f>
        <v>36</v>
      </c>
      <c r="Y196" s="276"/>
      <c r="Z196" s="406"/>
    </row>
    <row r="197" spans="2:26" s="313" customFormat="1" ht="43.5" x14ac:dyDescent="0.35">
      <c r="B197" s="318">
        <v>3.2</v>
      </c>
      <c r="C197" s="401" t="s">
        <v>995</v>
      </c>
      <c r="D197" s="401"/>
      <c r="E197" s="401"/>
      <c r="L197" s="314"/>
      <c r="M197" s="315"/>
      <c r="N197" s="274">
        <v>2</v>
      </c>
      <c r="O197" s="291">
        <v>2</v>
      </c>
      <c r="P197" s="274">
        <v>2</v>
      </c>
      <c r="Q197" s="291">
        <v>2</v>
      </c>
      <c r="R197" s="274">
        <v>2</v>
      </c>
      <c r="S197" s="291"/>
      <c r="T197" s="274">
        <v>2</v>
      </c>
      <c r="U197" s="291">
        <v>4</v>
      </c>
      <c r="V197" s="274">
        <v>4</v>
      </c>
      <c r="W197" s="291">
        <f>+U197</f>
        <v>4</v>
      </c>
      <c r="X197" s="274">
        <f>+W197-R197</f>
        <v>2</v>
      </c>
      <c r="Y197" s="276" t="s">
        <v>1408</v>
      </c>
      <c r="Z197" s="406"/>
    </row>
    <row r="198" spans="2:26" x14ac:dyDescent="0.35">
      <c r="B198" s="347">
        <v>3.3</v>
      </c>
      <c r="C198" s="348" t="s">
        <v>996</v>
      </c>
      <c r="D198" s="28"/>
      <c r="L198" s="17"/>
      <c r="M198" s="117"/>
      <c r="N198" s="274"/>
      <c r="O198" s="291">
        <v>43500</v>
      </c>
      <c r="P198" s="274"/>
      <c r="Q198" s="291">
        <v>35314</v>
      </c>
      <c r="R198" s="260">
        <v>78814</v>
      </c>
      <c r="S198" s="291"/>
      <c r="T198" s="260">
        <v>9900</v>
      </c>
      <c r="U198" s="260">
        <v>34138</v>
      </c>
      <c r="V198" s="260">
        <v>43381</v>
      </c>
      <c r="W198" s="349">
        <f>+SUM(S198:V198)</f>
        <v>87419</v>
      </c>
      <c r="X198" s="274">
        <f t="shared" ref="X198" si="18">+W198-R198</f>
        <v>8605</v>
      </c>
      <c r="Y198" s="285"/>
      <c r="Z198" s="171"/>
    </row>
    <row r="199" spans="2:26" s="313" customFormat="1" ht="58" x14ac:dyDescent="0.35">
      <c r="B199" s="318">
        <v>3.4</v>
      </c>
      <c r="C199" s="399" t="s">
        <v>997</v>
      </c>
      <c r="D199" s="214"/>
      <c r="E199" s="407"/>
      <c r="L199" s="314"/>
      <c r="M199" s="315"/>
      <c r="N199" s="274" t="s">
        <v>36</v>
      </c>
      <c r="O199" s="291" t="s">
        <v>36</v>
      </c>
      <c r="P199" s="274" t="s">
        <v>36</v>
      </c>
      <c r="Q199" s="291" t="s">
        <v>36</v>
      </c>
      <c r="R199" s="274" t="s">
        <v>36</v>
      </c>
      <c r="S199" s="291">
        <v>2</v>
      </c>
      <c r="T199" s="274">
        <v>57</v>
      </c>
      <c r="U199" s="291">
        <v>18</v>
      </c>
      <c r="V199" s="274">
        <v>5</v>
      </c>
      <c r="W199" s="291">
        <f>SUM(S199:V199)</f>
        <v>82</v>
      </c>
      <c r="X199" s="274"/>
      <c r="Y199" s="276" t="s">
        <v>1421</v>
      </c>
      <c r="Z199" s="406"/>
    </row>
    <row r="200" spans="2:26" ht="58" x14ac:dyDescent="0.35">
      <c r="B200" s="318">
        <v>3.5</v>
      </c>
      <c r="C200" s="401" t="s">
        <v>998</v>
      </c>
      <c r="D200" s="401"/>
      <c r="E200" s="313"/>
      <c r="F200" s="313"/>
      <c r="G200" s="313"/>
      <c r="H200" s="313"/>
      <c r="I200" s="313"/>
      <c r="J200" s="313"/>
      <c r="K200" s="313"/>
      <c r="L200" s="314"/>
      <c r="M200" s="315"/>
      <c r="N200" s="260" t="s">
        <v>36</v>
      </c>
      <c r="O200" s="291" t="s">
        <v>36</v>
      </c>
      <c r="P200" s="274" t="s">
        <v>36</v>
      </c>
      <c r="Q200" s="291" t="s">
        <v>36</v>
      </c>
      <c r="R200" s="274" t="s">
        <v>36</v>
      </c>
      <c r="S200" s="349">
        <v>135</v>
      </c>
      <c r="T200" s="274">
        <v>198</v>
      </c>
      <c r="U200" s="291">
        <v>679</v>
      </c>
      <c r="V200" s="274">
        <v>803</v>
      </c>
      <c r="W200" s="349">
        <f>SUM(S200:V200)</f>
        <v>1815</v>
      </c>
      <c r="X200" s="274"/>
      <c r="Y200" s="285" t="s">
        <v>1422</v>
      </c>
      <c r="Z200" s="171"/>
    </row>
    <row r="201" spans="2:26" x14ac:dyDescent="0.35">
      <c r="B201" s="198">
        <v>3.6</v>
      </c>
      <c r="C201" s="15" t="s">
        <v>999</v>
      </c>
      <c r="D201" s="15"/>
      <c r="L201" s="17"/>
      <c r="M201" s="117"/>
      <c r="N201" s="187" t="s">
        <v>36</v>
      </c>
      <c r="O201" s="174" t="s">
        <v>36</v>
      </c>
      <c r="P201" s="173" t="s">
        <v>36</v>
      </c>
      <c r="Q201" s="174" t="s">
        <v>36</v>
      </c>
      <c r="R201" s="173" t="s">
        <v>36</v>
      </c>
      <c r="S201" s="174"/>
      <c r="T201" s="173"/>
      <c r="U201" s="174"/>
      <c r="V201" s="173"/>
      <c r="W201" s="174"/>
      <c r="X201" s="173"/>
      <c r="Y201" s="142" t="s">
        <v>1398</v>
      </c>
      <c r="Z201" s="171"/>
    </row>
    <row r="202" spans="2:26" x14ac:dyDescent="0.35">
      <c r="B202" s="198"/>
      <c r="C202" s="46" t="s">
        <v>1000</v>
      </c>
      <c r="D202" s="15"/>
      <c r="L202" s="17"/>
      <c r="M202" s="117"/>
      <c r="N202" s="173"/>
      <c r="O202" s="174"/>
      <c r="P202" s="173"/>
      <c r="Q202" s="174"/>
      <c r="R202" s="173"/>
      <c r="S202" s="174"/>
      <c r="T202" s="173"/>
      <c r="U202" s="174"/>
      <c r="V202" s="173"/>
      <c r="W202" s="174"/>
      <c r="X202" s="173"/>
      <c r="Y202" s="142"/>
      <c r="Z202" s="171"/>
    </row>
    <row r="203" spans="2:26" x14ac:dyDescent="0.35">
      <c r="B203" s="25"/>
      <c r="C203" s="47" t="s">
        <v>1001</v>
      </c>
      <c r="D203" s="21"/>
      <c r="E203" s="15"/>
      <c r="L203" s="17"/>
      <c r="M203" s="117"/>
      <c r="N203" s="121"/>
      <c r="O203" s="117"/>
      <c r="P203" s="121"/>
      <c r="Q203" s="117"/>
      <c r="R203" s="121"/>
      <c r="S203" s="174"/>
      <c r="T203" s="173"/>
      <c r="U203" s="174"/>
      <c r="V203" s="173"/>
      <c r="W203" s="174"/>
      <c r="X203" s="173"/>
      <c r="Y203" s="137"/>
    </row>
    <row r="204" spans="2:26" x14ac:dyDescent="0.35">
      <c r="B204" s="25"/>
      <c r="C204" s="46" t="s">
        <v>1002</v>
      </c>
      <c r="D204" s="30"/>
      <c r="L204" s="17"/>
      <c r="M204" s="117"/>
      <c r="N204" s="121"/>
      <c r="O204" s="117"/>
      <c r="P204" s="121"/>
      <c r="Q204" s="117"/>
      <c r="R204" s="121"/>
      <c r="S204" s="174"/>
      <c r="T204" s="173"/>
      <c r="U204" s="174"/>
      <c r="V204" s="173"/>
      <c r="W204" s="174"/>
      <c r="X204" s="173"/>
      <c r="Y204" s="137"/>
    </row>
    <row r="205" spans="2:26" x14ac:dyDescent="0.35">
      <c r="B205" s="25"/>
      <c r="C205" s="27"/>
      <c r="D205" s="22"/>
      <c r="E205" s="22"/>
      <c r="L205" s="17"/>
      <c r="M205" s="117"/>
      <c r="N205" s="121"/>
      <c r="O205" s="117"/>
      <c r="P205" s="121"/>
      <c r="Q205" s="117"/>
      <c r="R205" s="121"/>
      <c r="S205" s="174"/>
      <c r="T205" s="173"/>
      <c r="U205" s="174"/>
      <c r="V205" s="173"/>
      <c r="W205" s="174"/>
      <c r="X205" s="173"/>
      <c r="Y205" s="137"/>
    </row>
    <row r="206" spans="2:26" x14ac:dyDescent="0.35">
      <c r="B206" s="10" t="s">
        <v>1003</v>
      </c>
      <c r="C206" s="27"/>
      <c r="D206" s="15"/>
      <c r="E206" s="27"/>
      <c r="L206" s="17"/>
      <c r="M206" s="117"/>
      <c r="N206" s="121"/>
      <c r="O206" s="117"/>
      <c r="P206" s="121"/>
      <c r="Q206" s="117"/>
      <c r="R206" s="121"/>
      <c r="S206" s="174"/>
      <c r="T206" s="173"/>
      <c r="U206" s="174"/>
      <c r="V206" s="173"/>
      <c r="W206" s="174"/>
      <c r="X206" s="173"/>
      <c r="Y206" s="137"/>
    </row>
    <row r="207" spans="2:26" x14ac:dyDescent="0.35">
      <c r="B207" s="10" t="s">
        <v>1004</v>
      </c>
      <c r="C207" s="27"/>
      <c r="D207" s="15"/>
      <c r="E207" s="27"/>
      <c r="L207" s="17"/>
      <c r="M207" s="117"/>
      <c r="N207" s="121"/>
      <c r="O207" s="117"/>
      <c r="P207" s="121"/>
      <c r="Q207" s="117"/>
      <c r="R207" s="121"/>
      <c r="S207" s="174"/>
      <c r="T207" s="173"/>
      <c r="U207" s="174"/>
      <c r="V207" s="173"/>
      <c r="W207" s="174"/>
      <c r="X207" s="173"/>
      <c r="Y207" s="137"/>
    </row>
    <row r="208" spans="2:26" x14ac:dyDescent="0.35">
      <c r="B208" s="10" t="s">
        <v>887</v>
      </c>
      <c r="C208" s="47"/>
      <c r="D208" s="46"/>
      <c r="E208" s="27"/>
      <c r="L208" s="17"/>
      <c r="M208" s="117"/>
      <c r="N208" s="121"/>
      <c r="O208" s="117"/>
      <c r="P208" s="121"/>
      <c r="Q208" s="117"/>
      <c r="R208" s="121"/>
      <c r="S208" s="174"/>
      <c r="T208" s="173"/>
      <c r="U208" s="174"/>
      <c r="V208" s="173"/>
      <c r="W208" s="174"/>
      <c r="X208" s="173"/>
      <c r="Y208" s="137"/>
    </row>
    <row r="209" spans="2:25" x14ac:dyDescent="0.35">
      <c r="B209" s="198">
        <v>4.0999999999999996</v>
      </c>
      <c r="C209" s="47" t="s">
        <v>1005</v>
      </c>
      <c r="D209" s="46"/>
      <c r="E209" s="27"/>
      <c r="L209" s="17"/>
      <c r="M209" s="117"/>
      <c r="N209" s="121"/>
      <c r="O209" s="117"/>
      <c r="P209" s="121"/>
      <c r="Q209" s="117"/>
      <c r="R209" s="121"/>
      <c r="S209" s="174"/>
      <c r="T209" s="173"/>
      <c r="U209" s="174"/>
      <c r="V209" s="173"/>
      <c r="W209" s="174"/>
      <c r="X209" s="173"/>
      <c r="Y209" s="137"/>
    </row>
    <row r="210" spans="2:25" x14ac:dyDescent="0.35">
      <c r="B210" s="198"/>
      <c r="C210" s="47" t="s">
        <v>1006</v>
      </c>
      <c r="D210" s="46"/>
      <c r="E210" s="27"/>
      <c r="L210" s="17"/>
      <c r="M210" s="117"/>
      <c r="N210" s="188">
        <v>0.2</v>
      </c>
      <c r="O210" s="221">
        <v>0.2</v>
      </c>
      <c r="P210" s="188">
        <v>0.2</v>
      </c>
      <c r="Q210" s="221">
        <v>0.2</v>
      </c>
      <c r="R210" s="188">
        <v>0.2</v>
      </c>
      <c r="S210" s="194">
        <v>0.33189999999999997</v>
      </c>
      <c r="T210" s="253">
        <v>0.33629999999999999</v>
      </c>
      <c r="U210" s="194">
        <v>0.22120000000000001</v>
      </c>
      <c r="V210" s="253">
        <v>0.22120000000000001</v>
      </c>
      <c r="W210" s="194">
        <f>+V210</f>
        <v>0.22120000000000001</v>
      </c>
      <c r="X210" s="181">
        <f>+W210-R210</f>
        <v>2.1199999999999997E-2</v>
      </c>
      <c r="Y210" s="276"/>
    </row>
    <row r="211" spans="2:25" hidden="1" x14ac:dyDescent="0.35">
      <c r="B211" s="198"/>
      <c r="C211" s="47" t="s">
        <v>1007</v>
      </c>
      <c r="D211" s="46"/>
      <c r="E211" s="27"/>
      <c r="L211" s="17"/>
      <c r="M211" s="117"/>
      <c r="N211" s="188"/>
      <c r="O211" s="221"/>
      <c r="P211" s="188"/>
      <c r="Q211" s="221"/>
      <c r="R211" s="188"/>
      <c r="S211" s="194"/>
      <c r="T211" s="253"/>
      <c r="U211" s="174"/>
      <c r="V211" s="253"/>
      <c r="W211" s="194"/>
      <c r="X211" s="181"/>
      <c r="Y211" s="137"/>
    </row>
    <row r="212" spans="2:25" hidden="1" x14ac:dyDescent="0.35">
      <c r="B212" s="198"/>
      <c r="C212" s="47" t="s">
        <v>1008</v>
      </c>
      <c r="D212" s="22"/>
      <c r="E212" s="27"/>
      <c r="L212" s="17"/>
      <c r="M212" s="117"/>
      <c r="N212" s="188"/>
      <c r="O212" s="221"/>
      <c r="P212" s="188"/>
      <c r="Q212" s="221"/>
      <c r="R212" s="188">
        <v>0.2</v>
      </c>
      <c r="S212" s="194"/>
      <c r="T212" s="253">
        <v>0.4667</v>
      </c>
      <c r="U212" s="194"/>
      <c r="V212" s="253"/>
      <c r="W212" s="194">
        <f>+T212</f>
        <v>0.4667</v>
      </c>
      <c r="X212" s="181">
        <f>+W212-R212</f>
        <v>0.26669999999999999</v>
      </c>
      <c r="Y212" s="137"/>
    </row>
    <row r="213" spans="2:25" hidden="1" x14ac:dyDescent="0.35">
      <c r="B213" s="198"/>
      <c r="C213" s="33" t="s">
        <v>1009</v>
      </c>
      <c r="D213" s="14"/>
      <c r="E213" s="14"/>
      <c r="L213" s="17"/>
      <c r="M213" s="117"/>
      <c r="N213" s="188"/>
      <c r="O213" s="221"/>
      <c r="P213" s="188"/>
      <c r="Q213" s="221"/>
      <c r="R213" s="188"/>
      <c r="S213" s="194"/>
      <c r="T213" s="253"/>
      <c r="U213" s="174"/>
      <c r="V213" s="253"/>
      <c r="W213" s="194"/>
      <c r="X213" s="181"/>
      <c r="Y213" s="137"/>
    </row>
    <row r="214" spans="2:25" hidden="1" x14ac:dyDescent="0.35">
      <c r="B214" s="198"/>
      <c r="C214" s="32" t="s">
        <v>1010</v>
      </c>
      <c r="D214" s="14"/>
      <c r="E214" s="14"/>
      <c r="L214" s="17"/>
      <c r="M214" s="117"/>
      <c r="N214" s="188"/>
      <c r="O214" s="221"/>
      <c r="P214" s="188"/>
      <c r="Q214" s="221"/>
      <c r="R214" s="188"/>
      <c r="S214" s="194"/>
      <c r="T214" s="253"/>
      <c r="U214" s="174"/>
      <c r="V214" s="253"/>
      <c r="W214" s="194"/>
      <c r="X214" s="181"/>
      <c r="Y214" s="137"/>
    </row>
    <row r="215" spans="2:25" hidden="1" x14ac:dyDescent="0.35">
      <c r="B215" s="198"/>
      <c r="C215" s="32" t="s">
        <v>1011</v>
      </c>
      <c r="D215" s="33"/>
      <c r="L215" s="17"/>
      <c r="M215" s="117"/>
      <c r="N215" s="188"/>
      <c r="O215" s="221"/>
      <c r="P215" s="188"/>
      <c r="Q215" s="221"/>
      <c r="R215" s="188">
        <v>0.2</v>
      </c>
      <c r="S215" s="194"/>
      <c r="T215" s="253">
        <v>0.44340000000000002</v>
      </c>
      <c r="U215" s="194"/>
      <c r="V215" s="253"/>
      <c r="W215" s="194">
        <f>+T215</f>
        <v>0.44340000000000002</v>
      </c>
      <c r="X215" s="181">
        <f>+W215-R215</f>
        <v>0.24340000000000001</v>
      </c>
      <c r="Y215" s="276"/>
    </row>
    <row r="216" spans="2:25" x14ac:dyDescent="0.35">
      <c r="B216" s="10" t="s">
        <v>899</v>
      </c>
      <c r="C216" s="32"/>
      <c r="D216" s="22"/>
      <c r="E216" s="33"/>
      <c r="L216" s="17"/>
      <c r="M216" s="117"/>
      <c r="N216" s="188"/>
      <c r="O216" s="221"/>
      <c r="P216" s="188"/>
      <c r="Q216" s="221"/>
      <c r="R216" s="188"/>
      <c r="S216" s="174"/>
      <c r="T216" s="173"/>
      <c r="U216" s="174"/>
      <c r="V216" s="173"/>
      <c r="W216" s="174"/>
      <c r="X216" s="173"/>
      <c r="Y216" s="137"/>
    </row>
    <row r="217" spans="2:25" x14ac:dyDescent="0.35">
      <c r="B217" s="198">
        <v>4.0999999999999996</v>
      </c>
      <c r="C217" s="32" t="s">
        <v>1012</v>
      </c>
      <c r="D217" s="15"/>
      <c r="E217" s="33"/>
      <c r="L217" s="17"/>
      <c r="M217" s="117"/>
      <c r="N217" s="188"/>
      <c r="O217" s="221"/>
      <c r="P217" s="188"/>
      <c r="Q217" s="221"/>
      <c r="R217" s="188"/>
      <c r="S217" s="174"/>
      <c r="T217" s="173"/>
      <c r="U217" s="174"/>
      <c r="V217" s="173"/>
      <c r="W217" s="174"/>
      <c r="X217" s="173"/>
      <c r="Y217" s="137"/>
    </row>
    <row r="218" spans="2:25" s="313" customFormat="1" x14ac:dyDescent="0.35">
      <c r="B218" s="318"/>
      <c r="C218" s="319" t="s">
        <v>1013</v>
      </c>
      <c r="D218" s="401"/>
      <c r="E218" s="312"/>
      <c r="L218" s="314"/>
      <c r="M218" s="315"/>
      <c r="N218" s="408">
        <v>2</v>
      </c>
      <c r="O218" s="409">
        <v>2</v>
      </c>
      <c r="P218" s="408">
        <v>3</v>
      </c>
      <c r="Q218" s="409">
        <v>3</v>
      </c>
      <c r="R218" s="408">
        <v>10</v>
      </c>
      <c r="S218" s="291">
        <v>0</v>
      </c>
      <c r="T218" s="274">
        <v>0</v>
      </c>
      <c r="U218" s="291">
        <v>5</v>
      </c>
      <c r="V218" s="274">
        <v>7</v>
      </c>
      <c r="W218" s="291">
        <f>SUM(S218:V218)</f>
        <v>12</v>
      </c>
      <c r="X218" s="274">
        <f>+W218-R218</f>
        <v>2</v>
      </c>
      <c r="Y218" s="276"/>
    </row>
    <row r="219" spans="2:25" x14ac:dyDescent="0.35">
      <c r="B219" s="198"/>
      <c r="C219" s="32" t="s">
        <v>1014</v>
      </c>
      <c r="D219" s="15"/>
      <c r="E219" s="33"/>
      <c r="L219" s="17"/>
      <c r="M219" s="117"/>
      <c r="N219" s="265">
        <v>1</v>
      </c>
      <c r="O219" s="266">
        <v>1</v>
      </c>
      <c r="P219" s="265">
        <v>1</v>
      </c>
      <c r="Q219" s="266"/>
      <c r="R219" s="265">
        <v>3</v>
      </c>
      <c r="S219" s="174">
        <v>2</v>
      </c>
      <c r="T219" s="173">
        <v>1</v>
      </c>
      <c r="U219" s="174">
        <v>3</v>
      </c>
      <c r="V219" s="173">
        <v>0</v>
      </c>
      <c r="W219" s="174">
        <f>SUM(S219:V219)</f>
        <v>6</v>
      </c>
      <c r="X219" s="173">
        <f>+W219-R219</f>
        <v>3</v>
      </c>
      <c r="Y219" s="276"/>
    </row>
    <row r="220" spans="2:25" x14ac:dyDescent="0.35">
      <c r="B220" s="198"/>
      <c r="C220" s="32" t="s">
        <v>1015</v>
      </c>
      <c r="D220" s="15"/>
      <c r="E220" s="33"/>
      <c r="L220" s="17"/>
      <c r="M220" s="117"/>
      <c r="N220" s="265"/>
      <c r="O220" s="266"/>
      <c r="P220" s="265"/>
      <c r="Q220" s="266"/>
      <c r="R220" s="265"/>
      <c r="S220" s="174"/>
      <c r="T220" s="173"/>
      <c r="U220" s="174"/>
      <c r="V220" s="173"/>
      <c r="W220" s="174"/>
      <c r="X220" s="173"/>
      <c r="Y220" s="137"/>
    </row>
    <row r="221" spans="2:25" x14ac:dyDescent="0.35">
      <c r="B221" s="198"/>
      <c r="C221" s="32" t="s">
        <v>1016</v>
      </c>
      <c r="D221" s="15"/>
      <c r="E221" s="33"/>
      <c r="L221" s="17"/>
      <c r="M221" s="117"/>
      <c r="N221" s="173">
        <v>0</v>
      </c>
      <c r="O221" s="174">
        <v>4</v>
      </c>
      <c r="P221" s="173">
        <v>2</v>
      </c>
      <c r="Q221" s="174">
        <v>5</v>
      </c>
      <c r="R221" s="173">
        <v>11</v>
      </c>
      <c r="S221" s="174">
        <v>0</v>
      </c>
      <c r="T221" s="173">
        <v>0</v>
      </c>
      <c r="U221" s="174">
        <v>1</v>
      </c>
      <c r="V221" s="173">
        <v>0</v>
      </c>
      <c r="W221" s="174">
        <f>SUM(S221:V221)</f>
        <v>1</v>
      </c>
      <c r="X221" s="173"/>
      <c r="Y221" s="137"/>
    </row>
    <row r="222" spans="2:25" x14ac:dyDescent="0.35">
      <c r="B222" s="198"/>
      <c r="C222" s="32" t="s">
        <v>1017</v>
      </c>
      <c r="D222" s="15"/>
      <c r="E222" s="33"/>
      <c r="L222" s="17"/>
      <c r="M222" s="117"/>
      <c r="N222" s="173">
        <v>0</v>
      </c>
      <c r="O222" s="174">
        <v>0</v>
      </c>
      <c r="P222" s="173">
        <v>0</v>
      </c>
      <c r="Q222" s="174">
        <v>0</v>
      </c>
      <c r="R222" s="173">
        <v>0</v>
      </c>
      <c r="S222" s="174">
        <v>0</v>
      </c>
      <c r="T222" s="173">
        <v>0</v>
      </c>
      <c r="U222" s="174">
        <v>0</v>
      </c>
      <c r="V222" s="173">
        <v>0</v>
      </c>
      <c r="W222" s="174">
        <f>SUM(S222:V222)</f>
        <v>0</v>
      </c>
      <c r="X222" s="173"/>
      <c r="Y222" s="137"/>
    </row>
    <row r="223" spans="2:25" x14ac:dyDescent="0.35">
      <c r="B223" s="198"/>
      <c r="C223" s="32" t="s">
        <v>1018</v>
      </c>
      <c r="D223" s="15"/>
      <c r="E223" s="33"/>
      <c r="L223" s="17"/>
      <c r="M223" s="117"/>
      <c r="N223" s="173">
        <v>0</v>
      </c>
      <c r="O223" s="174">
        <v>3</v>
      </c>
      <c r="P223" s="173">
        <v>1</v>
      </c>
      <c r="Q223" s="174">
        <v>3</v>
      </c>
      <c r="R223" s="173">
        <v>7</v>
      </c>
      <c r="S223" s="174">
        <v>0</v>
      </c>
      <c r="T223" s="173">
        <v>0</v>
      </c>
      <c r="U223" s="174">
        <v>1</v>
      </c>
      <c r="V223" s="173">
        <v>0</v>
      </c>
      <c r="W223" s="174">
        <f>+V223</f>
        <v>0</v>
      </c>
      <c r="X223" s="173">
        <f>+W223-R223</f>
        <v>-7</v>
      </c>
      <c r="Y223" s="137"/>
    </row>
    <row r="224" spans="2:25" x14ac:dyDescent="0.35">
      <c r="B224" s="198"/>
      <c r="C224" s="32" t="s">
        <v>1019</v>
      </c>
      <c r="D224" s="33"/>
      <c r="E224" s="33"/>
      <c r="L224" s="17"/>
      <c r="M224" s="117"/>
      <c r="N224" s="173">
        <v>0</v>
      </c>
      <c r="O224" s="174">
        <v>1</v>
      </c>
      <c r="P224" s="173">
        <v>1</v>
      </c>
      <c r="Q224" s="174">
        <v>2</v>
      </c>
      <c r="R224" s="173">
        <v>4</v>
      </c>
      <c r="S224" s="174">
        <v>0</v>
      </c>
      <c r="T224" s="173">
        <v>0</v>
      </c>
      <c r="U224" s="174">
        <v>0</v>
      </c>
      <c r="V224" s="173">
        <v>0</v>
      </c>
      <c r="W224" s="174">
        <f>SUM(S224:V224)</f>
        <v>0</v>
      </c>
      <c r="X224" s="173">
        <f>+W224-R224</f>
        <v>-4</v>
      </c>
      <c r="Y224" s="137"/>
    </row>
    <row r="225" spans="2:25" x14ac:dyDescent="0.35">
      <c r="B225" s="198"/>
      <c r="C225" s="32" t="s">
        <v>1020</v>
      </c>
      <c r="D225" s="14"/>
      <c r="E225" s="14"/>
      <c r="L225" s="17"/>
      <c r="M225" s="117"/>
      <c r="N225" s="173">
        <v>0</v>
      </c>
      <c r="O225" s="174">
        <v>2</v>
      </c>
      <c r="P225" s="173">
        <v>0</v>
      </c>
      <c r="Q225" s="174">
        <v>0</v>
      </c>
      <c r="R225" s="267">
        <v>2</v>
      </c>
      <c r="S225" s="268">
        <v>0</v>
      </c>
      <c r="T225" s="173">
        <v>0</v>
      </c>
      <c r="U225" s="174">
        <v>0</v>
      </c>
      <c r="V225" s="173">
        <v>0</v>
      </c>
      <c r="W225" s="174">
        <f t="shared" ref="W225:W232" si="19">SUM(S225:V225)</f>
        <v>0</v>
      </c>
      <c r="X225" s="173"/>
      <c r="Y225" s="137"/>
    </row>
    <row r="226" spans="2:25" x14ac:dyDescent="0.35">
      <c r="B226" s="198"/>
      <c r="C226" s="32" t="s">
        <v>1021</v>
      </c>
      <c r="D226" s="33"/>
      <c r="L226" s="17"/>
      <c r="M226" s="117"/>
      <c r="N226" s="173">
        <v>0</v>
      </c>
      <c r="O226" s="174">
        <v>0</v>
      </c>
      <c r="P226" s="173">
        <v>0</v>
      </c>
      <c r="Q226" s="174">
        <v>0</v>
      </c>
      <c r="R226" s="267">
        <v>0</v>
      </c>
      <c r="S226" s="268">
        <v>0</v>
      </c>
      <c r="T226" s="173">
        <v>0</v>
      </c>
      <c r="U226" s="174">
        <v>0</v>
      </c>
      <c r="V226" s="173">
        <v>0</v>
      </c>
      <c r="W226" s="174">
        <f t="shared" si="19"/>
        <v>0</v>
      </c>
      <c r="X226" s="173"/>
      <c r="Y226" s="137"/>
    </row>
    <row r="227" spans="2:25" x14ac:dyDescent="0.35">
      <c r="B227" s="198"/>
      <c r="C227" s="32" t="s">
        <v>1022</v>
      </c>
      <c r="D227" s="15"/>
      <c r="E227" s="33"/>
      <c r="L227" s="17"/>
      <c r="M227" s="117"/>
      <c r="N227" s="173">
        <v>0</v>
      </c>
      <c r="O227" s="174">
        <v>1</v>
      </c>
      <c r="P227" s="173">
        <v>0</v>
      </c>
      <c r="Q227" s="174">
        <v>0</v>
      </c>
      <c r="R227" s="267">
        <v>1</v>
      </c>
      <c r="S227" s="268" t="s">
        <v>1389</v>
      </c>
      <c r="T227" s="173">
        <v>0</v>
      </c>
      <c r="U227" s="174">
        <v>0</v>
      </c>
      <c r="V227" s="173">
        <v>0</v>
      </c>
      <c r="W227" s="174">
        <f t="shared" si="19"/>
        <v>0</v>
      </c>
      <c r="X227" s="173"/>
      <c r="Y227" s="137"/>
    </row>
    <row r="228" spans="2:25" x14ac:dyDescent="0.35">
      <c r="B228" s="198"/>
      <c r="C228" s="32" t="s">
        <v>1023</v>
      </c>
      <c r="D228" s="15"/>
      <c r="E228" s="33"/>
      <c r="L228" s="17"/>
      <c r="M228" s="117"/>
      <c r="N228" s="173">
        <v>0</v>
      </c>
      <c r="O228" s="268">
        <v>1</v>
      </c>
      <c r="P228" s="173">
        <v>0</v>
      </c>
      <c r="Q228" s="174">
        <v>0</v>
      </c>
      <c r="R228" s="173">
        <v>1</v>
      </c>
      <c r="S228" s="268" t="s">
        <v>1389</v>
      </c>
      <c r="T228" s="173">
        <v>0</v>
      </c>
      <c r="U228" s="174">
        <v>0</v>
      </c>
      <c r="V228" s="173">
        <v>0</v>
      </c>
      <c r="W228" s="174">
        <f t="shared" si="19"/>
        <v>0</v>
      </c>
      <c r="X228" s="267">
        <f>+W228-R228</f>
        <v>-1</v>
      </c>
      <c r="Y228" s="137"/>
    </row>
    <row r="229" spans="2:25" x14ac:dyDescent="0.35">
      <c r="B229" s="198"/>
      <c r="C229" s="32" t="s">
        <v>1024</v>
      </c>
      <c r="D229" s="15"/>
      <c r="E229" s="33"/>
      <c r="L229" s="17"/>
      <c r="M229" s="117"/>
      <c r="N229" s="173">
        <v>0</v>
      </c>
      <c r="O229" s="174">
        <v>0</v>
      </c>
      <c r="P229" s="173">
        <v>0</v>
      </c>
      <c r="Q229" s="174">
        <v>0</v>
      </c>
      <c r="R229" s="267">
        <v>0</v>
      </c>
      <c r="S229" s="268">
        <v>0</v>
      </c>
      <c r="T229" s="173">
        <v>0</v>
      </c>
      <c r="U229" s="174">
        <v>0</v>
      </c>
      <c r="V229" s="173">
        <v>0</v>
      </c>
      <c r="W229" s="174">
        <f t="shared" si="19"/>
        <v>0</v>
      </c>
      <c r="X229" s="173"/>
      <c r="Y229" s="137"/>
    </row>
    <row r="230" spans="2:25" x14ac:dyDescent="0.35">
      <c r="B230" s="198"/>
      <c r="C230" s="32" t="s">
        <v>1025</v>
      </c>
      <c r="D230" s="15"/>
      <c r="E230" s="33"/>
      <c r="L230" s="17"/>
      <c r="M230" s="117"/>
      <c r="N230" s="173">
        <v>0</v>
      </c>
      <c r="O230" s="174">
        <v>0</v>
      </c>
      <c r="P230" s="173">
        <v>0</v>
      </c>
      <c r="Q230" s="174">
        <v>0</v>
      </c>
      <c r="R230" s="267">
        <v>0</v>
      </c>
      <c r="S230" s="268">
        <v>0</v>
      </c>
      <c r="T230" s="173">
        <v>0</v>
      </c>
      <c r="U230" s="174">
        <v>0</v>
      </c>
      <c r="V230" s="173">
        <v>0</v>
      </c>
      <c r="W230" s="174">
        <f t="shared" si="19"/>
        <v>0</v>
      </c>
      <c r="X230" s="267">
        <f>+W230-R230</f>
        <v>0</v>
      </c>
      <c r="Y230" s="137"/>
    </row>
    <row r="231" spans="2:25" x14ac:dyDescent="0.35">
      <c r="B231" s="198"/>
      <c r="C231" s="32" t="s">
        <v>1026</v>
      </c>
      <c r="D231" s="15"/>
      <c r="E231" s="33"/>
      <c r="L231" s="17"/>
      <c r="M231" s="117"/>
      <c r="N231" s="173">
        <v>0</v>
      </c>
      <c r="O231" s="174">
        <v>0</v>
      </c>
      <c r="P231" s="173">
        <v>0</v>
      </c>
      <c r="Q231" s="174">
        <v>0</v>
      </c>
      <c r="R231" s="267">
        <v>0</v>
      </c>
      <c r="S231" s="268">
        <v>0</v>
      </c>
      <c r="T231" s="173">
        <v>0</v>
      </c>
      <c r="U231" s="174">
        <v>0</v>
      </c>
      <c r="V231" s="173">
        <v>0</v>
      </c>
      <c r="W231" s="174">
        <f t="shared" si="19"/>
        <v>0</v>
      </c>
      <c r="X231" s="173"/>
      <c r="Y231" s="137"/>
    </row>
    <row r="232" spans="2:25" x14ac:dyDescent="0.35">
      <c r="B232" s="198"/>
      <c r="C232" s="32" t="s">
        <v>1027</v>
      </c>
      <c r="D232" s="46"/>
      <c r="E232" s="33"/>
      <c r="L232" s="17"/>
      <c r="M232" s="117"/>
      <c r="N232" s="173">
        <v>0</v>
      </c>
      <c r="O232" s="174">
        <v>0</v>
      </c>
      <c r="P232" s="173">
        <v>0</v>
      </c>
      <c r="Q232" s="174">
        <v>0</v>
      </c>
      <c r="R232" s="267">
        <v>0</v>
      </c>
      <c r="S232" s="268">
        <v>0</v>
      </c>
      <c r="T232" s="173">
        <v>0</v>
      </c>
      <c r="U232" s="174">
        <v>0</v>
      </c>
      <c r="V232" s="173">
        <v>0</v>
      </c>
      <c r="W232" s="174">
        <f t="shared" si="19"/>
        <v>0</v>
      </c>
      <c r="X232" s="173"/>
      <c r="Y232" s="137"/>
    </row>
    <row r="233" spans="2:25" x14ac:dyDescent="0.35">
      <c r="B233" s="198">
        <v>4.2</v>
      </c>
      <c r="C233" s="32" t="s">
        <v>1028</v>
      </c>
      <c r="D233" s="15"/>
      <c r="E233" s="33"/>
      <c r="L233" s="17"/>
      <c r="M233" s="117"/>
      <c r="N233" s="173"/>
      <c r="O233" s="174"/>
      <c r="P233" s="173"/>
      <c r="Q233" s="174"/>
      <c r="R233" s="173"/>
      <c r="S233" s="174"/>
      <c r="T233" s="173"/>
      <c r="U233" s="174"/>
      <c r="V233" s="173"/>
      <c r="W233" s="174"/>
      <c r="X233" s="173"/>
      <c r="Y233" s="137"/>
    </row>
    <row r="234" spans="2:25" x14ac:dyDescent="0.35">
      <c r="B234" s="198"/>
      <c r="C234" s="32" t="s">
        <v>1029</v>
      </c>
      <c r="D234" s="15"/>
      <c r="E234" s="33"/>
      <c r="L234" s="17"/>
      <c r="M234" s="117"/>
      <c r="N234" s="173" t="s">
        <v>36</v>
      </c>
      <c r="O234" s="174" t="s">
        <v>36</v>
      </c>
      <c r="P234" s="173" t="s">
        <v>36</v>
      </c>
      <c r="Q234" s="174" t="s">
        <v>36</v>
      </c>
      <c r="R234" s="173" t="s">
        <v>36</v>
      </c>
      <c r="S234" s="174">
        <v>0</v>
      </c>
      <c r="T234" s="173">
        <v>0</v>
      </c>
      <c r="U234" s="174">
        <v>0</v>
      </c>
      <c r="V234" s="173">
        <v>0</v>
      </c>
      <c r="W234" s="174">
        <f>+SUM(S234:V234)</f>
        <v>0</v>
      </c>
      <c r="X234" s="173" t="e">
        <f>+W234-R234</f>
        <v>#VALUE!</v>
      </c>
      <c r="Y234" s="137"/>
    </row>
    <row r="235" spans="2:25" x14ac:dyDescent="0.35">
      <c r="B235" s="198"/>
      <c r="C235" s="32" t="s">
        <v>1030</v>
      </c>
      <c r="D235" s="33"/>
      <c r="E235" s="33"/>
      <c r="L235" s="17"/>
      <c r="M235" s="117"/>
      <c r="N235" s="173">
        <v>0</v>
      </c>
      <c r="O235" s="174">
        <v>50</v>
      </c>
      <c r="P235" s="173">
        <v>80</v>
      </c>
      <c r="Q235" s="174">
        <v>50</v>
      </c>
      <c r="R235" s="173">
        <v>180</v>
      </c>
      <c r="S235" s="174">
        <v>0</v>
      </c>
      <c r="T235" s="173">
        <v>0</v>
      </c>
      <c r="U235" s="174">
        <v>0</v>
      </c>
      <c r="V235" s="173">
        <v>0</v>
      </c>
      <c r="W235" s="174">
        <f>+SUM(S235:V235)</f>
        <v>0</v>
      </c>
      <c r="X235" s="173">
        <f>+W235-R235</f>
        <v>-180</v>
      </c>
      <c r="Y235" s="137"/>
    </row>
    <row r="236" spans="2:25" x14ac:dyDescent="0.35">
      <c r="B236" s="198">
        <v>4.3</v>
      </c>
      <c r="C236" s="32" t="s">
        <v>1031</v>
      </c>
      <c r="D236" s="14"/>
      <c r="E236" s="14"/>
      <c r="L236" s="17"/>
      <c r="M236" s="117"/>
      <c r="N236" s="187"/>
      <c r="O236" s="268"/>
      <c r="P236" s="267"/>
      <c r="Q236" s="268"/>
      <c r="R236" s="267"/>
      <c r="S236" s="268"/>
      <c r="T236" s="173"/>
      <c r="U236" s="174"/>
      <c r="V236" s="173"/>
      <c r="W236" s="268"/>
      <c r="X236" s="173"/>
      <c r="Y236" s="137"/>
    </row>
    <row r="237" spans="2:25" x14ac:dyDescent="0.35">
      <c r="B237" s="198"/>
      <c r="C237" s="32" t="s">
        <v>1032</v>
      </c>
      <c r="D237" s="33"/>
      <c r="L237" s="17"/>
      <c r="M237" s="117"/>
      <c r="N237" s="187"/>
      <c r="O237" s="177"/>
      <c r="P237" s="187"/>
      <c r="Q237" s="177"/>
      <c r="R237" s="187"/>
      <c r="S237" s="177"/>
      <c r="T237" s="173"/>
      <c r="U237" s="174"/>
      <c r="V237" s="173"/>
      <c r="W237" s="177">
        <f>SUM(S237:V237)</f>
        <v>0</v>
      </c>
      <c r="X237" s="187">
        <f>+W237-R237</f>
        <v>0</v>
      </c>
      <c r="Y237" s="285" t="s">
        <v>1390</v>
      </c>
    </row>
    <row r="238" spans="2:25" x14ac:dyDescent="0.35">
      <c r="B238" s="198"/>
      <c r="C238" s="32" t="s">
        <v>1033</v>
      </c>
      <c r="D238" s="15"/>
      <c r="E238" s="33"/>
      <c r="L238" s="17"/>
      <c r="M238" s="117"/>
      <c r="N238" s="187">
        <v>6</v>
      </c>
      <c r="O238" s="177">
        <v>6</v>
      </c>
      <c r="P238" s="187">
        <v>6</v>
      </c>
      <c r="Q238" s="177">
        <v>7</v>
      </c>
      <c r="R238" s="187">
        <v>25</v>
      </c>
      <c r="S238" s="177">
        <v>6</v>
      </c>
      <c r="T238" s="173">
        <v>0</v>
      </c>
      <c r="U238" s="174">
        <v>10</v>
      </c>
      <c r="V238" s="173">
        <v>3</v>
      </c>
      <c r="W238" s="177">
        <f t="shared" ref="W238:W239" si="20">SUM(S238:V238)</f>
        <v>19</v>
      </c>
      <c r="X238" s="187">
        <f t="shared" ref="X238:X240" si="21">+W238-R238</f>
        <v>-6</v>
      </c>
      <c r="Y238" s="285"/>
    </row>
    <row r="239" spans="2:25" s="313" customFormat="1" x14ac:dyDescent="0.35">
      <c r="B239" s="318"/>
      <c r="C239" s="319" t="s">
        <v>1034</v>
      </c>
      <c r="D239" s="401"/>
      <c r="E239" s="312"/>
      <c r="L239" s="314"/>
      <c r="M239" s="315"/>
      <c r="N239" s="260">
        <v>0</v>
      </c>
      <c r="O239" s="349">
        <v>0</v>
      </c>
      <c r="P239" s="260">
        <v>100</v>
      </c>
      <c r="Q239" s="349">
        <v>100</v>
      </c>
      <c r="R239" s="260">
        <v>200</v>
      </c>
      <c r="S239" s="349">
        <v>0</v>
      </c>
      <c r="T239" s="274">
        <v>0</v>
      </c>
      <c r="U239" s="291">
        <v>0</v>
      </c>
      <c r="V239" s="274">
        <v>215</v>
      </c>
      <c r="W239" s="349">
        <f t="shared" si="20"/>
        <v>215</v>
      </c>
      <c r="X239" s="260">
        <f t="shared" si="21"/>
        <v>15</v>
      </c>
      <c r="Y239" s="276"/>
    </row>
    <row r="240" spans="2:25" x14ac:dyDescent="0.35">
      <c r="B240" s="198">
        <v>4.4000000000000004</v>
      </c>
      <c r="C240" s="32" t="s">
        <v>1035</v>
      </c>
      <c r="D240" s="15"/>
      <c r="E240" s="33"/>
      <c r="L240" s="17"/>
      <c r="M240" s="117"/>
      <c r="N240" s="258">
        <v>1</v>
      </c>
      <c r="O240" s="264">
        <v>1</v>
      </c>
      <c r="P240" s="258">
        <v>1</v>
      </c>
      <c r="Q240" s="264">
        <v>1</v>
      </c>
      <c r="R240" s="258">
        <v>1</v>
      </c>
      <c r="S240" s="264"/>
      <c r="T240" s="188">
        <v>1</v>
      </c>
      <c r="U240" s="221">
        <v>1</v>
      </c>
      <c r="V240" s="188">
        <v>1</v>
      </c>
      <c r="W240" s="264">
        <v>1</v>
      </c>
      <c r="X240" s="187">
        <f t="shared" si="21"/>
        <v>0</v>
      </c>
      <c r="Y240" s="137"/>
    </row>
    <row r="241" spans="2:25" x14ac:dyDescent="0.35">
      <c r="B241" s="198">
        <v>4.5</v>
      </c>
      <c r="C241" s="32" t="s">
        <v>1036</v>
      </c>
      <c r="D241" s="15"/>
      <c r="E241" s="33"/>
      <c r="L241" s="17"/>
      <c r="M241" s="117"/>
      <c r="N241" s="258" t="s">
        <v>36</v>
      </c>
      <c r="O241" s="264" t="s">
        <v>36</v>
      </c>
      <c r="P241" s="258" t="s">
        <v>36</v>
      </c>
      <c r="Q241" s="264" t="s">
        <v>36</v>
      </c>
      <c r="R241" s="258" t="s">
        <v>36</v>
      </c>
      <c r="S241" s="264"/>
      <c r="T241" s="173"/>
      <c r="U241" s="174"/>
      <c r="V241" s="173"/>
      <c r="W241" s="264"/>
      <c r="X241" s="173"/>
      <c r="Y241" s="276" t="s">
        <v>1197</v>
      </c>
    </row>
    <row r="242" spans="2:25" x14ac:dyDescent="0.35">
      <c r="B242" s="10"/>
      <c r="C242" s="31"/>
      <c r="D242" s="15"/>
      <c r="E242" s="33"/>
      <c r="L242" s="17"/>
      <c r="M242" s="117"/>
      <c r="N242" s="121"/>
      <c r="O242" s="117"/>
      <c r="P242" s="121"/>
      <c r="Q242" s="117"/>
      <c r="R242" s="121"/>
      <c r="S242" s="174"/>
      <c r="T242" s="173"/>
      <c r="U242" s="174"/>
      <c r="V242" s="173"/>
      <c r="W242" s="174"/>
      <c r="X242" s="173"/>
      <c r="Y242" s="137"/>
    </row>
    <row r="243" spans="2:25" x14ac:dyDescent="0.35">
      <c r="B243" s="10" t="s">
        <v>1037</v>
      </c>
      <c r="C243" s="31"/>
      <c r="D243" s="46"/>
      <c r="E243" s="33"/>
      <c r="L243" s="17"/>
      <c r="M243" s="117"/>
      <c r="N243" s="121"/>
      <c r="O243" s="117"/>
      <c r="P243" s="121"/>
      <c r="Q243" s="117"/>
      <c r="R243" s="121"/>
      <c r="S243" s="174"/>
      <c r="T243" s="173"/>
      <c r="U243" s="174"/>
      <c r="V243" s="173"/>
      <c r="W243" s="174"/>
      <c r="X243" s="173"/>
      <c r="Y243" s="137"/>
    </row>
    <row r="244" spans="2:25" x14ac:dyDescent="0.35">
      <c r="B244" s="201" t="s">
        <v>1038</v>
      </c>
      <c r="C244" s="218"/>
      <c r="D244" s="209"/>
      <c r="E244" s="206"/>
      <c r="F244" s="204"/>
      <c r="G244" s="204"/>
      <c r="H244" s="204"/>
      <c r="I244" s="204"/>
      <c r="J244" s="204"/>
      <c r="K244" s="204"/>
      <c r="L244" s="211"/>
      <c r="M244" s="117"/>
      <c r="N244" s="121"/>
      <c r="O244" s="117"/>
      <c r="P244" s="121"/>
      <c r="Q244" s="117"/>
      <c r="R244" s="121"/>
      <c r="S244" s="174"/>
      <c r="T244" s="173"/>
      <c r="U244" s="174"/>
      <c r="V244" s="173"/>
      <c r="W244" s="174"/>
      <c r="X244" s="173"/>
      <c r="Y244" s="137"/>
    </row>
    <row r="245" spans="2:25" x14ac:dyDescent="0.35">
      <c r="B245" s="10" t="s">
        <v>887</v>
      </c>
      <c r="C245" s="32"/>
      <c r="D245" s="46"/>
      <c r="E245" s="33"/>
      <c r="L245" s="17"/>
      <c r="M245" s="117"/>
      <c r="N245" s="121"/>
      <c r="O245" s="117"/>
      <c r="P245" s="121"/>
      <c r="Q245" s="117"/>
      <c r="R245" s="121"/>
      <c r="S245" s="174"/>
      <c r="T245" s="173"/>
      <c r="U245" s="174"/>
      <c r="V245" s="173"/>
      <c r="W245" s="174"/>
      <c r="X245" s="173"/>
      <c r="Y245" s="137"/>
    </row>
    <row r="246" spans="2:25" x14ac:dyDescent="0.35">
      <c r="B246" s="198">
        <v>5.0999999999999996</v>
      </c>
      <c r="C246" s="32" t="s">
        <v>1039</v>
      </c>
      <c r="D246" s="46"/>
      <c r="E246" s="33"/>
      <c r="L246" s="17"/>
      <c r="M246" s="117"/>
      <c r="N246" s="121"/>
      <c r="O246" s="117"/>
      <c r="P246" s="121"/>
      <c r="Q246" s="117"/>
      <c r="R246" s="147"/>
      <c r="S246" s="174"/>
      <c r="T246" s="173"/>
      <c r="U246" s="174"/>
      <c r="V246" s="173"/>
      <c r="W246" s="174"/>
      <c r="X246" s="173"/>
      <c r="Y246" s="137"/>
    </row>
    <row r="247" spans="2:25" ht="15" customHeight="1" x14ac:dyDescent="0.35">
      <c r="B247" s="198"/>
      <c r="C247" s="32" t="s">
        <v>1040</v>
      </c>
      <c r="D247" s="33"/>
      <c r="E247" s="33"/>
      <c r="L247" s="17"/>
      <c r="M247" s="117"/>
      <c r="N247" s="121"/>
      <c r="O247" s="117"/>
      <c r="P247" s="121"/>
      <c r="Q247" s="117"/>
      <c r="R247" s="373"/>
      <c r="S247" s="174"/>
      <c r="T247" s="173"/>
      <c r="U247" s="174"/>
      <c r="V247" s="173"/>
      <c r="W247" s="174"/>
      <c r="X247" s="173"/>
      <c r="Y247" s="149"/>
    </row>
    <row r="248" spans="2:25" ht="15.5" x14ac:dyDescent="0.35">
      <c r="B248" s="198"/>
      <c r="C248" s="32" t="s">
        <v>1041</v>
      </c>
      <c r="D248" s="14"/>
      <c r="E248" s="14"/>
      <c r="L248" s="17"/>
      <c r="M248" s="117"/>
      <c r="N248" s="121"/>
      <c r="O248" s="117"/>
      <c r="P248" s="121"/>
      <c r="Q248" s="117"/>
      <c r="R248" s="373"/>
      <c r="S248" s="174"/>
      <c r="T248" s="173"/>
      <c r="U248" s="174"/>
      <c r="V248" s="173"/>
      <c r="W248" s="174"/>
      <c r="X248" s="173"/>
      <c r="Y248" s="149"/>
    </row>
    <row r="249" spans="2:25" ht="15.5" x14ac:dyDescent="0.35">
      <c r="B249" s="198"/>
      <c r="C249" s="32" t="s">
        <v>1042</v>
      </c>
      <c r="D249" s="33"/>
      <c r="L249" s="17"/>
      <c r="M249" s="117"/>
      <c r="N249" s="121"/>
      <c r="O249" s="117"/>
      <c r="P249" s="121"/>
      <c r="Q249" s="117"/>
      <c r="R249" s="373"/>
      <c r="S249" s="174"/>
      <c r="T249" s="173"/>
      <c r="U249" s="174"/>
      <c r="V249" s="173"/>
      <c r="W249" s="174"/>
      <c r="X249" s="173"/>
      <c r="Y249" s="149"/>
    </row>
    <row r="250" spans="2:25" ht="15.5" x14ac:dyDescent="0.35">
      <c r="B250" s="198"/>
      <c r="C250" s="32" t="s">
        <v>1043</v>
      </c>
      <c r="D250" s="15"/>
      <c r="E250" s="33"/>
      <c r="L250" s="17"/>
      <c r="M250" s="117"/>
      <c r="N250" s="121"/>
      <c r="O250" s="117"/>
      <c r="P250" s="121"/>
      <c r="Q250" s="117"/>
      <c r="R250" s="373"/>
      <c r="S250" s="174"/>
      <c r="T250" s="173"/>
      <c r="U250" s="174"/>
      <c r="V250" s="173"/>
      <c r="W250" s="174"/>
      <c r="X250" s="173"/>
      <c r="Y250" s="149"/>
    </row>
    <row r="251" spans="2:25" ht="15.5" x14ac:dyDescent="0.35">
      <c r="B251" s="198"/>
      <c r="C251" s="32" t="s">
        <v>1044</v>
      </c>
      <c r="D251" s="15"/>
      <c r="E251" s="33"/>
      <c r="L251" s="17"/>
      <c r="M251" s="117"/>
      <c r="N251" s="121"/>
      <c r="O251" s="117"/>
      <c r="P251" s="121"/>
      <c r="Q251" s="117"/>
      <c r="R251" s="373"/>
      <c r="S251" s="174"/>
      <c r="T251" s="173"/>
      <c r="U251" s="174"/>
      <c r="V251" s="173"/>
      <c r="W251" s="174"/>
      <c r="X251" s="173"/>
      <c r="Y251" s="149"/>
    </row>
    <row r="252" spans="2:25" ht="15.5" x14ac:dyDescent="0.35">
      <c r="B252" s="198"/>
      <c r="C252" s="32" t="s">
        <v>1045</v>
      </c>
      <c r="D252" s="15"/>
      <c r="E252" s="33"/>
      <c r="L252" s="17"/>
      <c r="M252" s="117"/>
      <c r="N252" s="121"/>
      <c r="O252" s="117"/>
      <c r="P252" s="121"/>
      <c r="Q252" s="117"/>
      <c r="R252" s="373"/>
      <c r="S252" s="174"/>
      <c r="T252" s="173"/>
      <c r="U252" s="174"/>
      <c r="V252" s="173"/>
      <c r="W252" s="174"/>
      <c r="X252" s="173"/>
      <c r="Y252" s="149"/>
    </row>
    <row r="253" spans="2:25" ht="15.5" x14ac:dyDescent="0.35">
      <c r="B253" s="198"/>
      <c r="C253" s="32" t="s">
        <v>1046</v>
      </c>
      <c r="D253" s="15"/>
      <c r="E253" s="33"/>
      <c r="L253" s="17"/>
      <c r="M253" s="117"/>
      <c r="N253" s="121"/>
      <c r="O253" s="117"/>
      <c r="P253" s="121"/>
      <c r="Q253" s="117"/>
      <c r="R253" s="373"/>
      <c r="S253" s="174"/>
      <c r="T253" s="173"/>
      <c r="U253" s="174"/>
      <c r="V253" s="173"/>
      <c r="W253" s="174"/>
      <c r="X253" s="173"/>
      <c r="Y253" s="149"/>
    </row>
    <row r="254" spans="2:25" ht="15.5" x14ac:dyDescent="0.35">
      <c r="B254" s="198"/>
      <c r="C254" s="32" t="s">
        <v>1047</v>
      </c>
      <c r="D254" s="15"/>
      <c r="E254" s="33"/>
      <c r="L254" s="17"/>
      <c r="M254" s="117"/>
      <c r="N254" s="121"/>
      <c r="O254" s="117"/>
      <c r="P254" s="121"/>
      <c r="Q254" s="117"/>
      <c r="R254" s="373"/>
      <c r="S254" s="174"/>
      <c r="T254" s="173"/>
      <c r="U254" s="174"/>
      <c r="V254" s="173"/>
      <c r="W254" s="174"/>
      <c r="X254" s="173"/>
      <c r="Y254" s="149"/>
    </row>
    <row r="255" spans="2:25" ht="15.5" x14ac:dyDescent="0.35">
      <c r="B255" s="198"/>
      <c r="C255" s="32" t="s">
        <v>1048</v>
      </c>
      <c r="D255" s="15"/>
      <c r="E255" s="33"/>
      <c r="L255" s="17"/>
      <c r="M255" s="117"/>
      <c r="N255" s="121"/>
      <c r="O255" s="117"/>
      <c r="P255" s="121"/>
      <c r="Q255" s="117"/>
      <c r="R255" s="373"/>
      <c r="S255" s="174"/>
      <c r="T255" s="173"/>
      <c r="U255" s="174"/>
      <c r="V255" s="173"/>
      <c r="W255" s="174"/>
      <c r="X255" s="173"/>
      <c r="Y255" s="149"/>
    </row>
    <row r="256" spans="2:25" ht="15.5" x14ac:dyDescent="0.35">
      <c r="B256" s="198"/>
      <c r="C256" s="32" t="s">
        <v>1049</v>
      </c>
      <c r="D256" s="15"/>
      <c r="E256" s="33"/>
      <c r="L256" s="17"/>
      <c r="M256" s="117"/>
      <c r="N256" s="121"/>
      <c r="O256" s="117"/>
      <c r="P256" s="121"/>
      <c r="Q256" s="117"/>
      <c r="R256" s="373"/>
      <c r="S256" s="174"/>
      <c r="T256" s="173"/>
      <c r="U256" s="174"/>
      <c r="V256" s="173"/>
      <c r="W256" s="174"/>
      <c r="X256" s="173"/>
      <c r="Y256" s="149"/>
    </row>
    <row r="257" spans="2:25" ht="15.5" x14ac:dyDescent="0.35">
      <c r="B257" s="198"/>
      <c r="C257" s="32" t="s">
        <v>1050</v>
      </c>
      <c r="D257" s="15"/>
      <c r="E257" s="33"/>
      <c r="L257" s="17"/>
      <c r="M257" s="117"/>
      <c r="N257" s="121"/>
      <c r="O257" s="117"/>
      <c r="P257" s="121"/>
      <c r="Q257" s="117"/>
      <c r="R257" s="373"/>
      <c r="S257" s="174"/>
      <c r="T257" s="173"/>
      <c r="U257" s="174"/>
      <c r="V257" s="173"/>
      <c r="W257" s="174"/>
      <c r="X257" s="173"/>
      <c r="Y257" s="149"/>
    </row>
    <row r="258" spans="2:25" ht="15.5" x14ac:dyDescent="0.35">
      <c r="B258" s="198"/>
      <c r="C258" s="32" t="s">
        <v>1051</v>
      </c>
      <c r="D258" s="33"/>
      <c r="E258" s="33"/>
      <c r="L258" s="17"/>
      <c r="M258" s="117"/>
      <c r="N258" s="121"/>
      <c r="O258" s="117"/>
      <c r="P258" s="121"/>
      <c r="Q258" s="117"/>
      <c r="R258" s="373"/>
      <c r="S258" s="174"/>
      <c r="T258" s="173"/>
      <c r="U258" s="174"/>
      <c r="V258" s="173"/>
      <c r="W258" s="174"/>
      <c r="X258" s="173"/>
      <c r="Y258" s="149"/>
    </row>
    <row r="259" spans="2:25" ht="15.5" x14ac:dyDescent="0.35">
      <c r="B259" s="198"/>
      <c r="C259" s="32"/>
      <c r="D259" s="33"/>
      <c r="E259" s="33"/>
      <c r="L259" s="17"/>
      <c r="M259" s="117"/>
      <c r="N259" s="121"/>
      <c r="O259" s="117"/>
      <c r="P259" s="121"/>
      <c r="Q259" s="117"/>
      <c r="R259" s="373"/>
      <c r="S259" s="174"/>
      <c r="T259" s="173"/>
      <c r="U259" s="174"/>
      <c r="V259" s="173"/>
      <c r="W259" s="174"/>
      <c r="X259" s="173"/>
      <c r="Y259" s="149"/>
    </row>
    <row r="260" spans="2:25" ht="15.5" x14ac:dyDescent="0.35">
      <c r="B260" s="374" t="s">
        <v>1284</v>
      </c>
      <c r="C260" s="32"/>
      <c r="D260" s="33"/>
      <c r="E260" s="33"/>
      <c r="L260" s="17"/>
      <c r="M260" s="117"/>
      <c r="N260" s="121"/>
      <c r="O260" s="117"/>
      <c r="P260" s="121"/>
      <c r="Q260" s="117"/>
      <c r="R260" s="372"/>
      <c r="S260" s="174"/>
      <c r="T260" s="173"/>
      <c r="U260" s="174"/>
      <c r="V260" s="173"/>
      <c r="W260" s="174"/>
      <c r="X260" s="173"/>
      <c r="Y260" s="149"/>
    </row>
    <row r="261" spans="2:25" ht="15.5" x14ac:dyDescent="0.35">
      <c r="B261" s="198"/>
      <c r="C261" s="31" t="s">
        <v>1285</v>
      </c>
      <c r="D261" s="33"/>
      <c r="E261" s="33"/>
      <c r="L261" s="17"/>
      <c r="M261" s="117"/>
      <c r="N261" s="121"/>
      <c r="O261" s="117"/>
      <c r="P261" s="121"/>
      <c r="Q261" s="117"/>
      <c r="R261" s="372"/>
      <c r="S261" s="174"/>
      <c r="T261" s="173"/>
      <c r="U261" s="174"/>
      <c r="V261" s="173"/>
      <c r="W261" s="174"/>
      <c r="X261" s="173"/>
      <c r="Y261" s="149"/>
    </row>
    <row r="262" spans="2:25" ht="15.5" x14ac:dyDescent="0.35">
      <c r="B262" s="198"/>
      <c r="C262" s="32" t="s">
        <v>1286</v>
      </c>
      <c r="D262" s="33"/>
      <c r="E262" s="33"/>
      <c r="L262" s="17"/>
      <c r="M262" s="117"/>
      <c r="N262" s="121"/>
      <c r="O262" s="117"/>
      <c r="P262" s="121"/>
      <c r="Q262" s="117"/>
      <c r="R262" s="372"/>
      <c r="S262" s="174">
        <v>0</v>
      </c>
      <c r="T262" s="173"/>
      <c r="U262" s="174"/>
      <c r="V262" s="173"/>
      <c r="W262" s="174">
        <f>+SUM(S262:V262)</f>
        <v>0</v>
      </c>
      <c r="X262" s="173"/>
      <c r="Y262" s="696" t="s">
        <v>1423</v>
      </c>
    </row>
    <row r="263" spans="2:25" ht="15.5" x14ac:dyDescent="0.35">
      <c r="B263" s="198"/>
      <c r="C263" s="32" t="s">
        <v>1042</v>
      </c>
      <c r="D263" s="33"/>
      <c r="E263" s="33"/>
      <c r="L263" s="17"/>
      <c r="M263" s="117"/>
      <c r="N263" s="121"/>
      <c r="O263" s="117"/>
      <c r="P263" s="121"/>
      <c r="Q263" s="117"/>
      <c r="R263" s="372"/>
      <c r="S263" s="174">
        <v>0</v>
      </c>
      <c r="T263" s="173"/>
      <c r="U263" s="174"/>
      <c r="V263" s="173"/>
      <c r="W263" s="174">
        <f t="shared" ref="W263:W276" si="22">+SUM(S263:V263)</f>
        <v>0</v>
      </c>
      <c r="X263" s="173"/>
      <c r="Y263" s="704"/>
    </row>
    <row r="264" spans="2:25" ht="15.5" x14ac:dyDescent="0.35">
      <c r="B264" s="198"/>
      <c r="C264" s="32" t="s">
        <v>1043</v>
      </c>
      <c r="D264" s="33"/>
      <c r="E264" s="33"/>
      <c r="L264" s="17"/>
      <c r="M264" s="117"/>
      <c r="N264" s="121"/>
      <c r="O264" s="117"/>
      <c r="P264" s="121"/>
      <c r="Q264" s="117"/>
      <c r="R264" s="372"/>
      <c r="S264" s="174">
        <v>7</v>
      </c>
      <c r="T264" s="173"/>
      <c r="U264" s="174"/>
      <c r="V264" s="173">
        <v>1</v>
      </c>
      <c r="W264" s="174">
        <f t="shared" si="22"/>
        <v>8</v>
      </c>
      <c r="X264" s="173"/>
      <c r="Y264" s="704"/>
    </row>
    <row r="265" spans="2:25" ht="15.5" x14ac:dyDescent="0.35">
      <c r="B265" s="198"/>
      <c r="C265" s="31" t="s">
        <v>1287</v>
      </c>
      <c r="D265" s="33"/>
      <c r="E265" s="33"/>
      <c r="L265" s="17"/>
      <c r="M265" s="117"/>
      <c r="N265" s="121"/>
      <c r="O265" s="117"/>
      <c r="P265" s="121"/>
      <c r="Q265" s="117"/>
      <c r="R265" s="372"/>
      <c r="S265" s="174"/>
      <c r="T265" s="173"/>
      <c r="U265" s="174"/>
      <c r="V265" s="173"/>
      <c r="W265" s="174"/>
      <c r="X265" s="173"/>
      <c r="Y265" s="704"/>
    </row>
    <row r="266" spans="2:25" ht="15.5" x14ac:dyDescent="0.35">
      <c r="B266" s="198"/>
      <c r="C266" s="32" t="s">
        <v>1288</v>
      </c>
      <c r="D266" s="33"/>
      <c r="E266" s="33"/>
      <c r="L266" s="17"/>
      <c r="M266" s="117"/>
      <c r="N266" s="121"/>
      <c r="O266" s="117"/>
      <c r="P266" s="121"/>
      <c r="Q266" s="117"/>
      <c r="R266" s="372"/>
      <c r="S266" s="174">
        <v>0</v>
      </c>
      <c r="T266" s="173"/>
      <c r="U266" s="174"/>
      <c r="V266" s="173"/>
      <c r="W266" s="174">
        <f t="shared" si="22"/>
        <v>0</v>
      </c>
      <c r="X266" s="173"/>
      <c r="Y266" s="704"/>
    </row>
    <row r="267" spans="2:25" ht="15.5" x14ac:dyDescent="0.35">
      <c r="B267" s="198"/>
      <c r="C267" s="32" t="s">
        <v>1046</v>
      </c>
      <c r="D267" s="33"/>
      <c r="E267" s="33"/>
      <c r="L267" s="17"/>
      <c r="M267" s="117"/>
      <c r="N267" s="121"/>
      <c r="O267" s="117"/>
      <c r="P267" s="121"/>
      <c r="Q267" s="117"/>
      <c r="R267" s="372"/>
      <c r="S267" s="174">
        <v>2</v>
      </c>
      <c r="T267" s="173"/>
      <c r="U267" s="174"/>
      <c r="V267" s="173"/>
      <c r="W267" s="174">
        <f t="shared" si="22"/>
        <v>2</v>
      </c>
      <c r="X267" s="173"/>
      <c r="Y267" s="704"/>
    </row>
    <row r="268" spans="2:25" ht="15.5" x14ac:dyDescent="0.35">
      <c r="B268" s="198"/>
      <c r="C268" s="32" t="s">
        <v>1047</v>
      </c>
      <c r="D268" s="33"/>
      <c r="E268" s="33"/>
      <c r="L268" s="17"/>
      <c r="M268" s="117"/>
      <c r="N268" s="121"/>
      <c r="O268" s="117"/>
      <c r="P268" s="121"/>
      <c r="Q268" s="117"/>
      <c r="R268" s="372"/>
      <c r="S268" s="174">
        <v>17</v>
      </c>
      <c r="T268" s="173"/>
      <c r="U268" s="174">
        <v>1</v>
      </c>
      <c r="V268" s="173"/>
      <c r="W268" s="174">
        <f t="shared" si="22"/>
        <v>18</v>
      </c>
      <c r="X268" s="173"/>
      <c r="Y268" s="704"/>
    </row>
    <row r="269" spans="2:25" ht="15.5" x14ac:dyDescent="0.35">
      <c r="B269" s="198"/>
      <c r="C269" s="31" t="s">
        <v>1289</v>
      </c>
      <c r="D269" s="33"/>
      <c r="E269" s="33"/>
      <c r="L269" s="17"/>
      <c r="M269" s="117"/>
      <c r="N269" s="121"/>
      <c r="O269" s="117"/>
      <c r="P269" s="121"/>
      <c r="Q269" s="117"/>
      <c r="R269" s="372"/>
      <c r="S269" s="174"/>
      <c r="T269" s="173"/>
      <c r="U269" s="174"/>
      <c r="V269" s="173"/>
      <c r="W269" s="174"/>
      <c r="X269" s="173"/>
      <c r="Y269" s="704"/>
    </row>
    <row r="270" spans="2:25" ht="15.5" x14ac:dyDescent="0.35">
      <c r="B270" s="198"/>
      <c r="C270" s="32" t="s">
        <v>1291</v>
      </c>
      <c r="D270" s="33"/>
      <c r="E270" s="33"/>
      <c r="L270" s="17"/>
      <c r="M270" s="117"/>
      <c r="N270" s="121"/>
      <c r="O270" s="117"/>
      <c r="P270" s="121"/>
      <c r="Q270" s="117"/>
      <c r="R270" s="372"/>
      <c r="S270" s="174">
        <v>0</v>
      </c>
      <c r="T270" s="173"/>
      <c r="U270" s="174"/>
      <c r="V270" s="173"/>
      <c r="W270" s="174">
        <f t="shared" si="22"/>
        <v>0</v>
      </c>
      <c r="X270" s="173"/>
      <c r="Y270" s="704"/>
    </row>
    <row r="271" spans="2:25" ht="15.5" x14ac:dyDescent="0.35">
      <c r="B271" s="198"/>
      <c r="C271" s="32" t="s">
        <v>1050</v>
      </c>
      <c r="D271" s="33"/>
      <c r="E271" s="33"/>
      <c r="L271" s="17"/>
      <c r="M271" s="117"/>
      <c r="N271" s="121"/>
      <c r="O271" s="117"/>
      <c r="P271" s="121"/>
      <c r="Q271" s="117"/>
      <c r="R271" s="372"/>
      <c r="S271" s="174">
        <v>1</v>
      </c>
      <c r="T271" s="173"/>
      <c r="U271" s="174"/>
      <c r="V271" s="173">
        <v>1</v>
      </c>
      <c r="W271" s="174">
        <f t="shared" si="22"/>
        <v>2</v>
      </c>
      <c r="X271" s="173"/>
      <c r="Y271" s="704"/>
    </row>
    <row r="272" spans="2:25" ht="15.5" x14ac:dyDescent="0.35">
      <c r="B272" s="198"/>
      <c r="C272" s="32" t="s">
        <v>1051</v>
      </c>
      <c r="D272" s="33"/>
      <c r="E272" s="33"/>
      <c r="L272" s="17"/>
      <c r="M272" s="117"/>
      <c r="N272" s="121"/>
      <c r="O272" s="117"/>
      <c r="P272" s="121"/>
      <c r="Q272" s="117"/>
      <c r="R272" s="372"/>
      <c r="S272" s="174">
        <v>5</v>
      </c>
      <c r="T272" s="173"/>
      <c r="U272" s="174">
        <v>1</v>
      </c>
      <c r="V272" s="173">
        <v>1</v>
      </c>
      <c r="W272" s="174">
        <f t="shared" si="22"/>
        <v>7</v>
      </c>
      <c r="X272" s="173"/>
      <c r="Y272" s="704"/>
    </row>
    <row r="273" spans="2:31" ht="15.5" x14ac:dyDescent="0.35">
      <c r="B273" s="198"/>
      <c r="C273" s="31" t="s">
        <v>1290</v>
      </c>
      <c r="D273" s="33"/>
      <c r="E273" s="33"/>
      <c r="L273" s="17"/>
      <c r="M273" s="117"/>
      <c r="N273" s="121"/>
      <c r="O273" s="117"/>
      <c r="P273" s="121"/>
      <c r="Q273" s="117"/>
      <c r="R273" s="372"/>
      <c r="S273" s="174"/>
      <c r="T273" s="173"/>
      <c r="U273" s="174"/>
      <c r="V273" s="173"/>
      <c r="W273" s="174"/>
      <c r="X273" s="173"/>
      <c r="Y273" s="704"/>
    </row>
    <row r="274" spans="2:31" ht="15.5" x14ac:dyDescent="0.35">
      <c r="B274" s="198"/>
      <c r="C274" s="32" t="s">
        <v>1292</v>
      </c>
      <c r="D274" s="33"/>
      <c r="E274" s="33"/>
      <c r="L274" s="17"/>
      <c r="M274" s="117"/>
      <c r="N274" s="121"/>
      <c r="O274" s="117"/>
      <c r="P274" s="121"/>
      <c r="Q274" s="117"/>
      <c r="R274" s="372"/>
      <c r="S274" s="174">
        <v>0</v>
      </c>
      <c r="T274" s="173"/>
      <c r="U274" s="174"/>
      <c r="V274" s="173"/>
      <c r="W274" s="174">
        <f t="shared" si="22"/>
        <v>0</v>
      </c>
      <c r="X274" s="173"/>
      <c r="Y274" s="704"/>
    </row>
    <row r="275" spans="2:31" ht="15.5" x14ac:dyDescent="0.35">
      <c r="B275" s="198"/>
      <c r="C275" s="32" t="s">
        <v>1293</v>
      </c>
      <c r="D275" s="33"/>
      <c r="E275" s="33"/>
      <c r="L275" s="17"/>
      <c r="M275" s="117"/>
      <c r="N275" s="121"/>
      <c r="O275" s="117"/>
      <c r="P275" s="121"/>
      <c r="Q275" s="117"/>
      <c r="R275" s="372"/>
      <c r="S275" s="174">
        <v>0</v>
      </c>
      <c r="T275" s="173"/>
      <c r="U275" s="174"/>
      <c r="V275" s="173"/>
      <c r="W275" s="174">
        <f t="shared" si="22"/>
        <v>0</v>
      </c>
      <c r="X275" s="173"/>
      <c r="Y275" s="704"/>
    </row>
    <row r="276" spans="2:31" ht="15.5" x14ac:dyDescent="0.35">
      <c r="B276" s="198"/>
      <c r="C276" s="32" t="s">
        <v>1294</v>
      </c>
      <c r="D276" s="33"/>
      <c r="E276" s="33"/>
      <c r="L276" s="17"/>
      <c r="M276" s="117"/>
      <c r="N276" s="121"/>
      <c r="O276" s="117"/>
      <c r="P276" s="121"/>
      <c r="Q276" s="117"/>
      <c r="R276" s="372"/>
      <c r="S276" s="174">
        <v>0</v>
      </c>
      <c r="T276" s="173"/>
      <c r="U276" s="174"/>
      <c r="V276" s="173"/>
      <c r="W276" s="174">
        <f t="shared" si="22"/>
        <v>0</v>
      </c>
      <c r="X276" s="173"/>
      <c r="Y276" s="697"/>
    </row>
    <row r="277" spans="2:31" ht="15.5" x14ac:dyDescent="0.35">
      <c r="B277" s="198"/>
      <c r="C277" s="32"/>
      <c r="D277" s="33"/>
      <c r="E277" s="33"/>
      <c r="L277" s="17"/>
      <c r="M277" s="117"/>
      <c r="N277" s="121"/>
      <c r="O277" s="117"/>
      <c r="P277" s="121"/>
      <c r="Q277" s="117"/>
      <c r="R277" s="372"/>
      <c r="S277" s="174"/>
      <c r="T277" s="173"/>
      <c r="U277" s="174"/>
      <c r="V277" s="173"/>
      <c r="W277" s="174"/>
      <c r="X277" s="173"/>
      <c r="Y277" s="149"/>
    </row>
    <row r="278" spans="2:31" ht="15.5" x14ac:dyDescent="0.35">
      <c r="B278" s="198"/>
      <c r="C278" s="32"/>
      <c r="D278" s="33"/>
      <c r="E278" s="33"/>
      <c r="L278" s="17"/>
      <c r="M278" s="117"/>
      <c r="N278" s="121"/>
      <c r="O278" s="117"/>
      <c r="P278" s="121"/>
      <c r="Q278" s="117"/>
      <c r="R278" s="372"/>
      <c r="S278" s="174"/>
      <c r="T278" s="173"/>
      <c r="U278" s="174"/>
      <c r="V278" s="173"/>
      <c r="W278" s="174"/>
      <c r="X278" s="173"/>
      <c r="Y278" s="149"/>
    </row>
    <row r="279" spans="2:31" ht="15.5" x14ac:dyDescent="0.35">
      <c r="B279" s="198"/>
      <c r="C279" s="32"/>
      <c r="D279" s="33"/>
      <c r="E279" s="33"/>
      <c r="L279" s="17"/>
      <c r="M279" s="117"/>
      <c r="N279" s="121"/>
      <c r="O279" s="117"/>
      <c r="P279" s="121"/>
      <c r="Q279" s="117"/>
      <c r="R279" s="372"/>
      <c r="S279" s="174"/>
      <c r="T279" s="173"/>
      <c r="U279" s="174"/>
      <c r="V279" s="173"/>
      <c r="W279" s="174"/>
      <c r="X279" s="173"/>
      <c r="Y279" s="149"/>
    </row>
    <row r="280" spans="2:31" ht="15.5" x14ac:dyDescent="0.35">
      <c r="B280" s="198"/>
      <c r="C280" s="32"/>
      <c r="D280" s="33"/>
      <c r="E280" s="33"/>
      <c r="L280" s="17"/>
      <c r="M280" s="117"/>
      <c r="N280" s="121"/>
      <c r="O280" s="117"/>
      <c r="P280" s="121"/>
      <c r="Q280" s="117"/>
      <c r="R280" s="372"/>
      <c r="S280" s="174"/>
      <c r="T280" s="173"/>
      <c r="U280" s="174"/>
      <c r="V280" s="173"/>
      <c r="W280" s="174"/>
      <c r="X280" s="173"/>
      <c r="Y280" s="149"/>
    </row>
    <row r="281" spans="2:31" ht="15.5" x14ac:dyDescent="0.35">
      <c r="B281" s="10" t="s">
        <v>899</v>
      </c>
      <c r="C281" s="32"/>
      <c r="D281" s="14"/>
      <c r="E281" s="14"/>
      <c r="L281" s="17"/>
      <c r="M281" s="117"/>
      <c r="N281" s="121"/>
      <c r="O281" s="117"/>
      <c r="P281" s="121"/>
      <c r="Q281" s="117"/>
      <c r="R281" s="373"/>
      <c r="S281" s="174"/>
      <c r="T281" s="173"/>
      <c r="U281" s="174"/>
      <c r="V281" s="173"/>
      <c r="W281" s="174"/>
      <c r="X281" s="173"/>
      <c r="Y281" s="149"/>
    </row>
    <row r="282" spans="2:31" x14ac:dyDescent="0.35">
      <c r="B282" s="198">
        <v>5.0999999999999996</v>
      </c>
      <c r="C282" s="32" t="s">
        <v>1052</v>
      </c>
      <c r="D282" s="33"/>
      <c r="L282" s="17"/>
      <c r="M282" s="117"/>
      <c r="N282" s="173"/>
      <c r="O282" s="174"/>
      <c r="P282" s="173"/>
      <c r="Q282" s="174"/>
      <c r="R282" s="269"/>
      <c r="S282" s="291">
        <v>2</v>
      </c>
      <c r="T282" s="274">
        <v>0</v>
      </c>
      <c r="U282" s="291">
        <v>2</v>
      </c>
      <c r="V282" s="274">
        <v>2</v>
      </c>
      <c r="W282" s="291">
        <f>SUM(S282:V282)</f>
        <v>6</v>
      </c>
      <c r="X282" s="274">
        <f>+W282-R282</f>
        <v>6</v>
      </c>
      <c r="Y282" s="285"/>
    </row>
    <row r="283" spans="2:31" s="313" customFormat="1" ht="87" x14ac:dyDescent="0.35">
      <c r="B283" s="318">
        <v>5.2</v>
      </c>
      <c r="C283" s="319" t="s">
        <v>1053</v>
      </c>
      <c r="D283" s="401"/>
      <c r="E283" s="312"/>
      <c r="L283" s="314"/>
      <c r="M283" s="315"/>
      <c r="N283" s="286"/>
      <c r="O283" s="287"/>
      <c r="P283" s="286"/>
      <c r="Q283" s="287"/>
      <c r="R283" s="286">
        <v>1</v>
      </c>
      <c r="S283" s="432">
        <v>1</v>
      </c>
      <c r="T283" s="286">
        <v>1</v>
      </c>
      <c r="U283" s="286">
        <v>0.6</v>
      </c>
      <c r="V283" s="286">
        <v>1.56</v>
      </c>
      <c r="W283" s="432">
        <v>1.0656000000000001</v>
      </c>
      <c r="X283" s="196"/>
      <c r="Y283" s="196" t="s">
        <v>1424</v>
      </c>
      <c r="Z283" s="288"/>
      <c r="AA283" s="288"/>
      <c r="AB283" s="288"/>
      <c r="AC283" s="288"/>
      <c r="AD283" s="288"/>
      <c r="AE283" s="288" t="s">
        <v>1132</v>
      </c>
    </row>
    <row r="284" spans="2:31" s="313" customFormat="1" ht="33.75" customHeight="1" x14ac:dyDescent="0.35">
      <c r="B284" s="318">
        <v>5.3</v>
      </c>
      <c r="C284" s="319" t="s">
        <v>1054</v>
      </c>
      <c r="D284" s="401"/>
      <c r="E284" s="312"/>
      <c r="L284" s="314"/>
      <c r="M284" s="315"/>
      <c r="N284" s="286">
        <v>1</v>
      </c>
      <c r="O284" s="287">
        <v>1</v>
      </c>
      <c r="P284" s="286">
        <v>1</v>
      </c>
      <c r="Q284" s="287">
        <v>1</v>
      </c>
      <c r="R284" s="286">
        <v>1</v>
      </c>
      <c r="S284" s="287">
        <v>1</v>
      </c>
      <c r="T284" s="286">
        <v>1</v>
      </c>
      <c r="U284" s="286">
        <v>1</v>
      </c>
      <c r="V284" s="286">
        <v>1</v>
      </c>
      <c r="W284" s="287">
        <f>+S284</f>
        <v>1</v>
      </c>
      <c r="X284" s="196"/>
      <c r="Y284" s="196" t="s">
        <v>1425</v>
      </c>
      <c r="Z284" s="288"/>
      <c r="AA284" s="288"/>
      <c r="AB284" s="288"/>
      <c r="AC284" s="288"/>
      <c r="AD284" s="288"/>
      <c r="AE284" s="288" t="s">
        <v>1132</v>
      </c>
    </row>
    <row r="285" spans="2:31" x14ac:dyDescent="0.35">
      <c r="B285" s="198">
        <v>5.4</v>
      </c>
      <c r="C285" s="32" t="s">
        <v>1055</v>
      </c>
      <c r="D285" s="15"/>
      <c r="E285" s="33"/>
      <c r="L285" s="17"/>
      <c r="M285" s="117"/>
      <c r="N285" s="258"/>
      <c r="O285" s="264"/>
      <c r="P285" s="258"/>
      <c r="Q285" s="264"/>
      <c r="R285" s="258"/>
      <c r="S285" s="264"/>
      <c r="T285" s="173"/>
      <c r="U285" s="174"/>
      <c r="V285" s="173"/>
      <c r="W285" s="264"/>
      <c r="X285" s="173"/>
      <c r="Y285" s="696" t="s">
        <v>1198</v>
      </c>
    </row>
    <row r="286" spans="2:31" x14ac:dyDescent="0.35">
      <c r="B286" s="198">
        <v>5.5</v>
      </c>
      <c r="C286" s="32" t="s">
        <v>1056</v>
      </c>
      <c r="D286" s="15"/>
      <c r="E286" s="33"/>
      <c r="L286" s="17"/>
      <c r="M286" s="117"/>
      <c r="N286" s="258"/>
      <c r="O286" s="264"/>
      <c r="P286" s="258"/>
      <c r="Q286" s="264"/>
      <c r="R286" s="258"/>
      <c r="S286" s="264"/>
      <c r="T286" s="173"/>
      <c r="U286" s="174"/>
      <c r="V286" s="173"/>
      <c r="W286" s="264"/>
      <c r="X286" s="173"/>
      <c r="Y286" s="697"/>
    </row>
    <row r="287" spans="2:31" x14ac:dyDescent="0.35">
      <c r="B287" s="10"/>
      <c r="C287" s="31"/>
      <c r="D287" s="15"/>
      <c r="E287" s="33"/>
      <c r="L287" s="17"/>
      <c r="M287" s="117"/>
      <c r="N287" s="121"/>
      <c r="O287" s="117"/>
      <c r="P287" s="121"/>
      <c r="Q287" s="117"/>
      <c r="R287" s="121"/>
      <c r="S287" s="174"/>
      <c r="T287" s="173"/>
      <c r="U287" s="174"/>
      <c r="V287" s="173"/>
      <c r="W287" s="174"/>
      <c r="X287" s="173"/>
      <c r="Y287" s="137"/>
    </row>
    <row r="288" spans="2:31" x14ac:dyDescent="0.35">
      <c r="B288" s="10" t="s">
        <v>1057</v>
      </c>
      <c r="C288" s="31"/>
      <c r="D288" s="46"/>
      <c r="E288" s="33"/>
      <c r="L288" s="17"/>
      <c r="M288" s="117"/>
      <c r="N288" s="121"/>
      <c r="O288" s="117"/>
      <c r="P288" s="121"/>
      <c r="Q288" s="117"/>
      <c r="R288" s="121"/>
      <c r="S288" s="174"/>
      <c r="T288" s="173"/>
      <c r="U288" s="174"/>
      <c r="V288" s="173"/>
      <c r="W288" s="174"/>
      <c r="X288" s="173"/>
      <c r="Y288" s="137"/>
    </row>
    <row r="289" spans="2:25" x14ac:dyDescent="0.35">
      <c r="B289" s="10"/>
      <c r="C289" s="31"/>
      <c r="D289" s="15"/>
      <c r="E289" s="33"/>
      <c r="L289" s="17"/>
      <c r="M289" s="117"/>
      <c r="N289" s="121"/>
      <c r="O289" s="117"/>
      <c r="P289" s="121"/>
      <c r="Q289" s="117"/>
      <c r="R289" s="121"/>
      <c r="S289" s="174"/>
      <c r="T289" s="173"/>
      <c r="U289" s="174"/>
      <c r="V289" s="173"/>
      <c r="W289" s="174"/>
      <c r="X289" s="173"/>
      <c r="Y289" s="137"/>
    </row>
    <row r="290" spans="2:25" x14ac:dyDescent="0.35">
      <c r="B290" s="10" t="s">
        <v>1058</v>
      </c>
      <c r="C290" s="31"/>
      <c r="D290" s="15"/>
      <c r="E290" s="33"/>
      <c r="L290" s="17"/>
      <c r="M290" s="117"/>
      <c r="N290" s="121"/>
      <c r="O290" s="117"/>
      <c r="P290" s="121"/>
      <c r="Q290" s="117"/>
      <c r="R290" s="121"/>
      <c r="S290" s="174"/>
      <c r="T290" s="173"/>
      <c r="U290" s="174"/>
      <c r="V290" s="173"/>
      <c r="W290" s="174"/>
      <c r="X290" s="173"/>
      <c r="Y290" s="137"/>
    </row>
    <row r="291" spans="2:25" s="313" customFormat="1" ht="29" x14ac:dyDescent="0.35">
      <c r="B291" s="318">
        <v>6.1</v>
      </c>
      <c r="C291" s="319" t="s">
        <v>1296</v>
      </c>
      <c r="D291" s="312"/>
      <c r="E291" s="312"/>
      <c r="L291" s="314"/>
      <c r="M291" s="315"/>
      <c r="N291" s="274"/>
      <c r="O291" s="291"/>
      <c r="P291" s="274"/>
      <c r="Q291" s="291"/>
      <c r="R291" s="274"/>
      <c r="S291" s="291"/>
      <c r="T291" s="274"/>
      <c r="U291" s="291"/>
      <c r="V291" s="274"/>
      <c r="W291" s="291"/>
      <c r="X291" s="274"/>
      <c r="Y291" s="276" t="s">
        <v>1300</v>
      </c>
    </row>
    <row r="292" spans="2:25" s="313" customFormat="1" x14ac:dyDescent="0.35">
      <c r="B292" s="318">
        <v>6.2</v>
      </c>
      <c r="C292" s="319" t="s">
        <v>1059</v>
      </c>
      <c r="D292" s="49"/>
      <c r="E292" s="49"/>
      <c r="L292" s="314"/>
      <c r="M292" s="315"/>
      <c r="N292" s="274" t="s">
        <v>36</v>
      </c>
      <c r="O292" s="291" t="s">
        <v>36</v>
      </c>
      <c r="P292" s="274" t="s">
        <v>36</v>
      </c>
      <c r="Q292" s="291" t="s">
        <v>36</v>
      </c>
      <c r="R292" s="274" t="s">
        <v>36</v>
      </c>
      <c r="S292" s="291"/>
      <c r="T292" s="274"/>
      <c r="U292" s="291"/>
      <c r="V292" s="274"/>
      <c r="W292" s="291"/>
      <c r="X292" s="274"/>
      <c r="Y292" s="339"/>
    </row>
    <row r="293" spans="2:25" s="313" customFormat="1" x14ac:dyDescent="0.35">
      <c r="B293" s="318">
        <v>6.3</v>
      </c>
      <c r="C293" s="319" t="s">
        <v>1060</v>
      </c>
      <c r="D293" s="312"/>
      <c r="L293" s="314"/>
      <c r="M293" s="315"/>
      <c r="N293" s="274"/>
      <c r="O293" s="291"/>
      <c r="P293" s="274"/>
      <c r="Q293" s="291"/>
      <c r="R293" s="274"/>
      <c r="S293" s="291"/>
      <c r="T293" s="274"/>
      <c r="U293" s="291"/>
      <c r="V293" s="274"/>
      <c r="W293" s="291"/>
      <c r="X293" s="274"/>
      <c r="Y293" s="276"/>
    </row>
    <row r="294" spans="2:25" s="313" customFormat="1" x14ac:dyDescent="0.35">
      <c r="B294" s="318"/>
      <c r="C294" s="319" t="s">
        <v>1297</v>
      </c>
      <c r="D294" s="401"/>
      <c r="E294" s="312"/>
      <c r="L294" s="314"/>
      <c r="M294" s="315"/>
      <c r="N294" s="274"/>
      <c r="O294" s="291"/>
      <c r="P294" s="274"/>
      <c r="Q294" s="291"/>
      <c r="R294" s="274">
        <v>1</v>
      </c>
      <c r="S294" s="291"/>
      <c r="T294" s="274">
        <v>3</v>
      </c>
      <c r="U294" s="291"/>
      <c r="V294" s="274"/>
      <c r="W294" s="291">
        <f>SUM(S294:V294)</f>
        <v>3</v>
      </c>
      <c r="X294" s="274"/>
      <c r="Y294" s="410"/>
    </row>
    <row r="295" spans="2:25" s="313" customFormat="1" x14ac:dyDescent="0.35">
      <c r="B295" s="318"/>
      <c r="C295" s="319" t="s">
        <v>1062</v>
      </c>
      <c r="D295" s="401"/>
      <c r="E295" s="312"/>
      <c r="L295" s="314"/>
      <c r="M295" s="315"/>
      <c r="N295" s="274"/>
      <c r="O295" s="291"/>
      <c r="P295" s="274"/>
      <c r="Q295" s="291"/>
      <c r="R295" s="274">
        <v>3</v>
      </c>
      <c r="S295" s="291"/>
      <c r="T295" s="274">
        <v>1</v>
      </c>
      <c r="U295" s="291">
        <v>1</v>
      </c>
      <c r="V295" s="274">
        <v>2</v>
      </c>
      <c r="W295" s="291">
        <f>SUM(S295:V295)</f>
        <v>4</v>
      </c>
      <c r="X295" s="274"/>
      <c r="Y295" s="411" t="s">
        <v>1426</v>
      </c>
    </row>
    <row r="296" spans="2:25" s="313" customFormat="1" x14ac:dyDescent="0.35">
      <c r="B296" s="318">
        <v>6.4</v>
      </c>
      <c r="C296" s="319" t="s">
        <v>1063</v>
      </c>
      <c r="D296" s="312"/>
      <c r="E296" s="312"/>
      <c r="L296" s="314"/>
      <c r="M296" s="315"/>
      <c r="N296" s="274" t="s">
        <v>36</v>
      </c>
      <c r="O296" s="291" t="s">
        <v>36</v>
      </c>
      <c r="P296" s="274" t="s">
        <v>36</v>
      </c>
      <c r="Q296" s="291" t="s">
        <v>36</v>
      </c>
      <c r="R296" s="274" t="s">
        <v>36</v>
      </c>
      <c r="S296" s="291"/>
      <c r="T296" s="274"/>
      <c r="U296" s="291"/>
      <c r="V296" s="274"/>
      <c r="W296" s="291"/>
      <c r="X296" s="274"/>
      <c r="Y296" s="172"/>
    </row>
    <row r="297" spans="2:25" s="313" customFormat="1" ht="74.25" customHeight="1" x14ac:dyDescent="0.35">
      <c r="B297" s="318">
        <v>6.5</v>
      </c>
      <c r="C297" s="319" t="s">
        <v>1298</v>
      </c>
      <c r="D297" s="49"/>
      <c r="E297" s="49"/>
      <c r="L297" s="314"/>
      <c r="M297" s="315"/>
      <c r="N297" s="305" t="s">
        <v>1299</v>
      </c>
      <c r="O297" s="305" t="s">
        <v>1299</v>
      </c>
      <c r="P297" s="305" t="s">
        <v>1299</v>
      </c>
      <c r="Q297" s="305" t="s">
        <v>1299</v>
      </c>
      <c r="R297" s="305" t="s">
        <v>1299</v>
      </c>
      <c r="S297" s="291"/>
      <c r="T297" s="274"/>
      <c r="U297" s="291"/>
      <c r="V297" s="274"/>
      <c r="W297" s="291"/>
      <c r="X297" s="274"/>
      <c r="Y297" s="411" t="s">
        <v>1301</v>
      </c>
    </row>
    <row r="298" spans="2:25" ht="15" customHeight="1" x14ac:dyDescent="0.35">
      <c r="B298" s="10" t="s">
        <v>1064</v>
      </c>
      <c r="C298" s="31"/>
      <c r="D298" s="15"/>
      <c r="E298" s="33"/>
      <c r="L298" s="17"/>
      <c r="M298" s="117"/>
      <c r="N298" s="149"/>
      <c r="O298" s="149"/>
      <c r="P298" s="149"/>
      <c r="Q298" s="149"/>
      <c r="R298" s="149"/>
      <c r="S298" s="174"/>
      <c r="T298" s="173"/>
      <c r="U298" s="174"/>
      <c r="V298" s="173"/>
      <c r="W298" s="174"/>
      <c r="X298" s="173"/>
      <c r="Y298" s="137"/>
    </row>
    <row r="299" spans="2:25" x14ac:dyDescent="0.35">
      <c r="B299" s="318">
        <v>6.6</v>
      </c>
      <c r="C299" s="319" t="s">
        <v>1302</v>
      </c>
      <c r="D299" s="15"/>
      <c r="E299" s="312"/>
      <c r="F299" s="313"/>
      <c r="G299" s="313"/>
      <c r="H299" s="313"/>
      <c r="I299" s="313"/>
      <c r="J299" s="313"/>
      <c r="K299" s="313"/>
      <c r="L299" s="314"/>
      <c r="M299" s="315"/>
      <c r="N299" s="698" t="s">
        <v>1325</v>
      </c>
      <c r="O299" s="699"/>
      <c r="P299" s="699"/>
      <c r="Q299" s="699"/>
      <c r="R299" s="700"/>
      <c r="S299" s="291"/>
      <c r="T299" s="274"/>
      <c r="U299" s="316"/>
      <c r="V299" s="295"/>
      <c r="W299" s="317"/>
      <c r="X299" s="274"/>
      <c r="Y299" s="276"/>
    </row>
    <row r="300" spans="2:25" x14ac:dyDescent="0.35">
      <c r="B300" s="375" t="s">
        <v>1303</v>
      </c>
      <c r="C300" s="32" t="s">
        <v>1311</v>
      </c>
      <c r="D300" s="15"/>
      <c r="E300" s="33"/>
      <c r="L300" s="17"/>
      <c r="M300" s="117"/>
      <c r="N300" s="698"/>
      <c r="O300" s="699"/>
      <c r="P300" s="699"/>
      <c r="Q300" s="699"/>
      <c r="R300" s="700"/>
      <c r="S300" s="174"/>
      <c r="T300" s="173"/>
      <c r="U300" s="174"/>
      <c r="V300" s="173"/>
      <c r="W300" s="174"/>
      <c r="X300" s="173"/>
      <c r="Y300" s="137"/>
    </row>
    <row r="301" spans="2:25" x14ac:dyDescent="0.35">
      <c r="B301" s="376" t="s">
        <v>1304</v>
      </c>
      <c r="C301" s="319" t="s">
        <v>1312</v>
      </c>
      <c r="D301" s="15"/>
      <c r="E301" s="312"/>
      <c r="F301" s="313"/>
      <c r="G301" s="313"/>
      <c r="H301" s="313"/>
      <c r="I301" s="313"/>
      <c r="J301" s="313"/>
      <c r="K301" s="313"/>
      <c r="L301" s="314"/>
      <c r="M301" s="315"/>
      <c r="N301" s="698"/>
      <c r="O301" s="699"/>
      <c r="P301" s="699"/>
      <c r="Q301" s="699"/>
      <c r="R301" s="700"/>
      <c r="S301" s="291"/>
      <c r="T301" s="274"/>
      <c r="U301" s="316"/>
      <c r="V301" s="295"/>
      <c r="W301" s="317"/>
      <c r="X301" s="274"/>
      <c r="Y301" s="276"/>
    </row>
    <row r="302" spans="2:25" x14ac:dyDescent="0.35">
      <c r="B302" s="375" t="s">
        <v>1305</v>
      </c>
      <c r="C302" s="32" t="s">
        <v>1313</v>
      </c>
      <c r="D302" s="15"/>
      <c r="E302" s="33"/>
      <c r="L302" s="17"/>
      <c r="M302" s="117"/>
      <c r="N302" s="698"/>
      <c r="O302" s="699"/>
      <c r="P302" s="699"/>
      <c r="Q302" s="699"/>
      <c r="R302" s="700"/>
      <c r="S302" s="174"/>
      <c r="T302" s="173"/>
      <c r="U302" s="174"/>
      <c r="V302" s="173"/>
      <c r="W302" s="174"/>
      <c r="X302" s="173"/>
      <c r="Y302" s="137"/>
    </row>
    <row r="303" spans="2:25" x14ac:dyDescent="0.35">
      <c r="B303" s="376" t="s">
        <v>1306</v>
      </c>
      <c r="C303" s="319" t="s">
        <v>1314</v>
      </c>
      <c r="D303" s="15"/>
      <c r="E303" s="312"/>
      <c r="F303" s="313"/>
      <c r="G303" s="313"/>
      <c r="H303" s="313"/>
      <c r="I303" s="313"/>
      <c r="J303" s="313"/>
      <c r="K303" s="313"/>
      <c r="L303" s="314"/>
      <c r="M303" s="315"/>
      <c r="N303" s="698"/>
      <c r="O303" s="699"/>
      <c r="P303" s="699"/>
      <c r="Q303" s="699"/>
      <c r="R303" s="700"/>
      <c r="S303" s="291"/>
      <c r="T303" s="274"/>
      <c r="U303" s="316"/>
      <c r="V303" s="295"/>
      <c r="W303" s="317"/>
      <c r="X303" s="274"/>
      <c r="Y303" s="276"/>
    </row>
    <row r="304" spans="2:25" x14ac:dyDescent="0.35">
      <c r="B304" s="375">
        <v>6.7</v>
      </c>
      <c r="C304" s="32" t="s">
        <v>1315</v>
      </c>
      <c r="D304" s="15"/>
      <c r="E304" s="33"/>
      <c r="L304" s="17"/>
      <c r="M304" s="117"/>
      <c r="N304" s="698"/>
      <c r="O304" s="699"/>
      <c r="P304" s="699"/>
      <c r="Q304" s="699"/>
      <c r="R304" s="700"/>
      <c r="S304" s="174"/>
      <c r="T304" s="173"/>
      <c r="U304" s="174"/>
      <c r="V304" s="173"/>
      <c r="W304" s="174"/>
      <c r="X304" s="173"/>
      <c r="Y304" s="137"/>
    </row>
    <row r="305" spans="2:25" x14ac:dyDescent="0.35">
      <c r="B305" s="376" t="s">
        <v>1307</v>
      </c>
      <c r="C305" s="319" t="s">
        <v>1316</v>
      </c>
      <c r="D305" s="15"/>
      <c r="E305" s="312"/>
      <c r="F305" s="313"/>
      <c r="G305" s="313"/>
      <c r="H305" s="313"/>
      <c r="I305" s="313"/>
      <c r="J305" s="313"/>
      <c r="K305" s="313"/>
      <c r="L305" s="314"/>
      <c r="M305" s="315"/>
      <c r="N305" s="698"/>
      <c r="O305" s="699"/>
      <c r="P305" s="699"/>
      <c r="Q305" s="699"/>
      <c r="R305" s="700"/>
      <c r="S305" s="291"/>
      <c r="T305" s="274"/>
      <c r="U305" s="316"/>
      <c r="V305" s="295"/>
      <c r="W305" s="317"/>
      <c r="X305" s="274"/>
      <c r="Y305" s="276"/>
    </row>
    <row r="306" spans="2:25" x14ac:dyDescent="0.35">
      <c r="B306" s="375" t="s">
        <v>1308</v>
      </c>
      <c r="C306" s="32" t="s">
        <v>1317</v>
      </c>
      <c r="D306" s="15"/>
      <c r="E306" s="33"/>
      <c r="L306" s="17"/>
      <c r="M306" s="117"/>
      <c r="N306" s="698"/>
      <c r="O306" s="699"/>
      <c r="P306" s="699"/>
      <c r="Q306" s="699"/>
      <c r="R306" s="700"/>
      <c r="S306" s="174"/>
      <c r="T306" s="173"/>
      <c r="U306" s="174"/>
      <c r="V306" s="173"/>
      <c r="W306" s="174"/>
      <c r="X306" s="173"/>
      <c r="Y306" s="137"/>
    </row>
    <row r="307" spans="2:25" x14ac:dyDescent="0.35">
      <c r="B307" s="376" t="s">
        <v>1309</v>
      </c>
      <c r="C307" s="319" t="s">
        <v>1318</v>
      </c>
      <c r="D307" s="15"/>
      <c r="E307" s="312"/>
      <c r="F307" s="313"/>
      <c r="G307" s="313"/>
      <c r="H307" s="313"/>
      <c r="I307" s="313"/>
      <c r="J307" s="313"/>
      <c r="K307" s="313"/>
      <c r="L307" s="314"/>
      <c r="M307" s="315"/>
      <c r="N307" s="698"/>
      <c r="O307" s="699"/>
      <c r="P307" s="699"/>
      <c r="Q307" s="699"/>
      <c r="R307" s="700"/>
      <c r="S307" s="291"/>
      <c r="T307" s="274"/>
      <c r="U307" s="316"/>
      <c r="V307" s="295"/>
      <c r="W307" s="317"/>
      <c r="X307" s="274"/>
      <c r="Y307" s="276"/>
    </row>
    <row r="308" spans="2:25" x14ac:dyDescent="0.35">
      <c r="B308" s="375" t="s">
        <v>1310</v>
      </c>
      <c r="C308" s="32" t="s">
        <v>1319</v>
      </c>
      <c r="D308" s="15"/>
      <c r="E308" s="33"/>
      <c r="L308" s="17"/>
      <c r="M308" s="117"/>
      <c r="N308" s="701"/>
      <c r="O308" s="702"/>
      <c r="P308" s="702"/>
      <c r="Q308" s="702"/>
      <c r="R308" s="703"/>
      <c r="S308" s="174"/>
      <c r="T308" s="173"/>
      <c r="U308" s="174"/>
      <c r="V308" s="173"/>
      <c r="W308" s="174"/>
      <c r="X308" s="173"/>
      <c r="Y308" s="137"/>
    </row>
    <row r="309" spans="2:25" x14ac:dyDescent="0.35">
      <c r="B309" s="376">
        <v>6.8</v>
      </c>
      <c r="C309" s="319" t="s">
        <v>1065</v>
      </c>
      <c r="D309" s="15"/>
      <c r="E309" s="312"/>
      <c r="F309" s="313"/>
      <c r="G309" s="313"/>
      <c r="H309" s="313"/>
      <c r="I309" s="313"/>
      <c r="J309" s="313"/>
      <c r="K309" s="313"/>
      <c r="L309" s="314"/>
      <c r="M309" s="315"/>
      <c r="N309" s="172"/>
      <c r="O309" s="315"/>
      <c r="P309" s="172"/>
      <c r="Q309" s="281"/>
      <c r="R309" s="286">
        <v>0.6</v>
      </c>
      <c r="S309" s="291"/>
      <c r="T309" s="274"/>
      <c r="U309" s="316"/>
      <c r="V309" s="295">
        <v>1</v>
      </c>
      <c r="W309" s="404">
        <f>+V309</f>
        <v>1</v>
      </c>
      <c r="X309" s="413">
        <f>+W309-R309</f>
        <v>0.4</v>
      </c>
      <c r="Y309" s="276"/>
    </row>
    <row r="310" spans="2:25" s="313" customFormat="1" x14ac:dyDescent="0.35">
      <c r="B310" s="318">
        <v>6.9</v>
      </c>
      <c r="C310" s="319" t="s">
        <v>1066</v>
      </c>
      <c r="D310" s="401"/>
      <c r="E310" s="312"/>
      <c r="L310" s="314"/>
      <c r="M310" s="315"/>
      <c r="N310" s="274"/>
      <c r="O310" s="291"/>
      <c r="P310" s="274"/>
      <c r="Q310" s="291"/>
      <c r="R310" s="274">
        <v>7</v>
      </c>
      <c r="S310" s="291"/>
      <c r="T310" s="274"/>
      <c r="U310" s="291">
        <v>4</v>
      </c>
      <c r="V310" s="274">
        <v>1</v>
      </c>
      <c r="W310" s="291">
        <f>SUM(S310:V310)</f>
        <v>5</v>
      </c>
      <c r="X310" s="274">
        <f>+W310-R310</f>
        <v>-2</v>
      </c>
      <c r="Y310" s="276"/>
    </row>
    <row r="311" spans="2:25" s="313" customFormat="1" x14ac:dyDescent="0.35">
      <c r="B311" s="376">
        <v>6.1</v>
      </c>
      <c r="C311" s="319" t="s">
        <v>1320</v>
      </c>
      <c r="D311" s="401"/>
      <c r="E311" s="312"/>
      <c r="L311" s="314"/>
      <c r="M311" s="315"/>
      <c r="N311" s="172"/>
      <c r="O311" s="315"/>
      <c r="P311" s="172"/>
      <c r="Q311" s="281"/>
      <c r="R311" s="286"/>
      <c r="S311" s="291"/>
      <c r="T311" s="274"/>
      <c r="U311" s="316"/>
      <c r="V311" s="295"/>
      <c r="W311" s="317"/>
      <c r="X311" s="274"/>
      <c r="Y311" s="276" t="s">
        <v>1326</v>
      </c>
    </row>
    <row r="312" spans="2:25" s="313" customFormat="1" ht="29" x14ac:dyDescent="0.35">
      <c r="B312" s="376" t="s">
        <v>1321</v>
      </c>
      <c r="C312" s="319" t="s">
        <v>1322</v>
      </c>
      <c r="D312" s="401"/>
      <c r="E312" s="312"/>
      <c r="L312" s="314"/>
      <c r="M312" s="315"/>
      <c r="N312" s="172"/>
      <c r="O312" s="315"/>
      <c r="P312" s="172"/>
      <c r="Q312" s="281"/>
      <c r="R312" s="286"/>
      <c r="S312" s="291"/>
      <c r="T312" s="274"/>
      <c r="U312" s="316"/>
      <c r="V312" s="295"/>
      <c r="W312" s="317"/>
      <c r="X312" s="274"/>
      <c r="Y312" s="276" t="s">
        <v>1327</v>
      </c>
    </row>
    <row r="313" spans="2:25" s="313" customFormat="1" ht="145" x14ac:dyDescent="0.35">
      <c r="B313" s="376" t="s">
        <v>1323</v>
      </c>
      <c r="C313" s="319" t="s">
        <v>1324</v>
      </c>
      <c r="D313" s="401"/>
      <c r="E313" s="312"/>
      <c r="L313" s="314"/>
      <c r="M313" s="315"/>
      <c r="N313" s="274"/>
      <c r="O313" s="291"/>
      <c r="P313" s="274"/>
      <c r="Q313" s="291"/>
      <c r="R313" s="340">
        <v>1</v>
      </c>
      <c r="S313" s="412"/>
      <c r="T313" s="295">
        <v>0.8</v>
      </c>
      <c r="U313" s="412">
        <v>0.51849999999999996</v>
      </c>
      <c r="V313" s="340">
        <v>0</v>
      </c>
      <c r="W313" s="404">
        <v>2.7778</v>
      </c>
      <c r="X313" s="413">
        <f>+W313-R313</f>
        <v>1.7778</v>
      </c>
      <c r="Y313" s="276" t="s">
        <v>1427</v>
      </c>
    </row>
    <row r="314" spans="2:25" x14ac:dyDescent="0.35">
      <c r="B314" s="198"/>
      <c r="C314" s="32"/>
      <c r="D314" s="15"/>
      <c r="E314" s="33"/>
      <c r="L314" s="17"/>
      <c r="M314" s="117"/>
      <c r="N314" s="173"/>
      <c r="O314" s="174"/>
      <c r="P314" s="173"/>
      <c r="Q314" s="174"/>
      <c r="R314" s="173"/>
      <c r="S314" s="174"/>
      <c r="T314" s="173"/>
      <c r="U314" s="174"/>
      <c r="V314" s="173"/>
      <c r="W314" s="174"/>
      <c r="X314" s="173"/>
      <c r="Y314" s="137"/>
    </row>
    <row r="315" spans="2:25" x14ac:dyDescent="0.35">
      <c r="B315" s="10" t="s">
        <v>1067</v>
      </c>
      <c r="C315" s="31"/>
      <c r="D315" s="46"/>
      <c r="E315" s="33"/>
      <c r="L315" s="17"/>
      <c r="M315" s="117"/>
      <c r="N315" s="121"/>
      <c r="O315" s="117"/>
      <c r="P315" s="121"/>
      <c r="Q315" s="117"/>
      <c r="R315" s="121"/>
      <c r="S315" s="174"/>
      <c r="T315" s="173"/>
      <c r="U315" s="174"/>
      <c r="V315" s="173"/>
      <c r="W315" s="174"/>
      <c r="X315" s="173"/>
      <c r="Y315" s="137"/>
    </row>
    <row r="316" spans="2:25" s="313" customFormat="1" x14ac:dyDescent="0.35">
      <c r="B316" s="318">
        <v>6.11</v>
      </c>
      <c r="C316" s="319" t="s">
        <v>1068</v>
      </c>
      <c r="D316" s="398"/>
      <c r="E316" s="312"/>
      <c r="L316" s="314"/>
      <c r="M316" s="315"/>
      <c r="N316" s="196"/>
      <c r="O316" s="281"/>
      <c r="P316" s="196"/>
      <c r="Q316" s="281"/>
      <c r="R316" s="196"/>
      <c r="S316" s="291"/>
      <c r="T316" s="196"/>
      <c r="U316" s="291"/>
      <c r="V316" s="274"/>
      <c r="W316" s="281"/>
      <c r="X316" s="274"/>
      <c r="Y316" s="276" t="s">
        <v>1391</v>
      </c>
    </row>
    <row r="317" spans="2:25" s="313" customFormat="1" x14ac:dyDescent="0.35">
      <c r="B317" s="318">
        <v>6.12</v>
      </c>
      <c r="C317" s="319" t="s">
        <v>1328</v>
      </c>
      <c r="D317" s="398"/>
      <c r="E317" s="312"/>
      <c r="L317" s="314"/>
      <c r="M317" s="315"/>
      <c r="N317" s="196" t="s">
        <v>36</v>
      </c>
      <c r="O317" s="281" t="s">
        <v>36</v>
      </c>
      <c r="P317" s="196" t="s">
        <v>36</v>
      </c>
      <c r="Q317" s="281" t="s">
        <v>36</v>
      </c>
      <c r="R317" s="196" t="s">
        <v>36</v>
      </c>
      <c r="S317" s="291">
        <v>1</v>
      </c>
      <c r="T317" s="196">
        <v>0</v>
      </c>
      <c r="U317" s="291">
        <v>0</v>
      </c>
      <c r="V317" s="274">
        <v>0</v>
      </c>
      <c r="W317" s="281">
        <f>SUM(S317:V317)</f>
        <v>1</v>
      </c>
      <c r="X317" s="274"/>
      <c r="Y317" s="276"/>
    </row>
    <row r="318" spans="2:25" s="313" customFormat="1" x14ac:dyDescent="0.35">
      <c r="B318" s="318">
        <v>6.13</v>
      </c>
      <c r="C318" s="319" t="s">
        <v>1329</v>
      </c>
      <c r="D318" s="398"/>
      <c r="E318" s="312"/>
      <c r="L318" s="314"/>
      <c r="M318" s="315"/>
      <c r="N318" s="196" t="s">
        <v>36</v>
      </c>
      <c r="O318" s="281" t="s">
        <v>36</v>
      </c>
      <c r="P318" s="196" t="s">
        <v>36</v>
      </c>
      <c r="Q318" s="281" t="s">
        <v>36</v>
      </c>
      <c r="R318" s="196" t="s">
        <v>36</v>
      </c>
      <c r="S318" s="291">
        <v>3</v>
      </c>
      <c r="T318" s="196">
        <v>7</v>
      </c>
      <c r="U318" s="291">
        <v>5</v>
      </c>
      <c r="V318" s="274">
        <v>6</v>
      </c>
      <c r="W318" s="281">
        <f>SUM(S318:V318)</f>
        <v>21</v>
      </c>
      <c r="X318" s="274"/>
      <c r="Y318" s="276"/>
    </row>
    <row r="319" spans="2:25" s="313" customFormat="1" x14ac:dyDescent="0.35">
      <c r="B319" s="318">
        <v>6.14</v>
      </c>
      <c r="C319" s="319" t="s">
        <v>1330</v>
      </c>
      <c r="D319" s="398"/>
      <c r="E319" s="312"/>
      <c r="L319" s="314"/>
      <c r="M319" s="315"/>
      <c r="N319" s="196"/>
      <c r="O319" s="281"/>
      <c r="P319" s="196"/>
      <c r="Q319" s="281"/>
      <c r="R319" s="196"/>
      <c r="S319" s="291"/>
      <c r="T319" s="196"/>
      <c r="U319" s="291"/>
      <c r="V319" s="274"/>
      <c r="W319" s="281"/>
      <c r="X319" s="274"/>
      <c r="Y319" s="276"/>
    </row>
    <row r="320" spans="2:25" s="313" customFormat="1" ht="29" x14ac:dyDescent="0.35">
      <c r="B320" s="318">
        <v>6.15</v>
      </c>
      <c r="C320" s="319" t="s">
        <v>1069</v>
      </c>
      <c r="D320" s="398"/>
      <c r="E320" s="312"/>
      <c r="L320" s="314"/>
      <c r="M320" s="315"/>
      <c r="N320" s="196"/>
      <c r="O320" s="281"/>
      <c r="P320" s="259"/>
      <c r="Q320" s="415"/>
      <c r="R320" s="259">
        <v>834959</v>
      </c>
      <c r="S320" s="349">
        <v>430820</v>
      </c>
      <c r="T320" s="260">
        <v>466529</v>
      </c>
      <c r="U320" s="349">
        <v>878434</v>
      </c>
      <c r="V320" s="260">
        <v>873695</v>
      </c>
      <c r="W320" s="349">
        <f>+V320</f>
        <v>873695</v>
      </c>
      <c r="X320" s="260">
        <f>+W320-R320</f>
        <v>38736</v>
      </c>
      <c r="Y320" s="276" t="s">
        <v>1428</v>
      </c>
    </row>
    <row r="321" spans="2:25" s="313" customFormat="1" x14ac:dyDescent="0.35">
      <c r="B321" s="318">
        <v>6.16</v>
      </c>
      <c r="C321" s="399" t="s">
        <v>1331</v>
      </c>
      <c r="D321" s="401"/>
      <c r="E321" s="401"/>
      <c r="L321" s="314"/>
      <c r="M321" s="315"/>
      <c r="N321" s="196" t="s">
        <v>36</v>
      </c>
      <c r="O321" s="281" t="s">
        <v>36</v>
      </c>
      <c r="P321" s="196" t="s">
        <v>36</v>
      </c>
      <c r="Q321" s="281" t="s">
        <v>36</v>
      </c>
      <c r="R321" s="259" t="s">
        <v>36</v>
      </c>
      <c r="S321" s="291"/>
      <c r="T321" s="260"/>
      <c r="U321" s="291"/>
      <c r="V321" s="274"/>
      <c r="W321" s="260"/>
      <c r="X321" s="260" t="e">
        <f>+W321-R321</f>
        <v>#VALUE!</v>
      </c>
      <c r="Y321" s="276"/>
    </row>
    <row r="322" spans="2:25" x14ac:dyDescent="0.35">
      <c r="B322" s="10" t="s">
        <v>1071</v>
      </c>
      <c r="C322" s="13"/>
      <c r="D322" s="15"/>
      <c r="E322" s="15"/>
      <c r="L322" s="17"/>
      <c r="M322" s="117"/>
      <c r="N322" s="121"/>
      <c r="O322" s="117"/>
      <c r="P322" s="121"/>
      <c r="Q322" s="117"/>
      <c r="R322" s="121"/>
      <c r="S322" s="174"/>
      <c r="T322" s="173"/>
      <c r="U322" s="174"/>
      <c r="V322" s="173"/>
      <c r="W322" s="174"/>
      <c r="X322" s="173"/>
      <c r="Y322" s="137"/>
    </row>
    <row r="323" spans="2:25" x14ac:dyDescent="0.35">
      <c r="B323" s="198">
        <v>6.17</v>
      </c>
      <c r="C323" s="47" t="s">
        <v>1072</v>
      </c>
      <c r="D323" s="15"/>
      <c r="E323" s="15"/>
      <c r="L323" s="17"/>
      <c r="M323" s="117"/>
      <c r="N323" s="173">
        <v>779</v>
      </c>
      <c r="O323" s="174">
        <v>779</v>
      </c>
      <c r="P323" s="173">
        <v>779</v>
      </c>
      <c r="Q323" s="174">
        <v>779</v>
      </c>
      <c r="R323" s="173">
        <v>779</v>
      </c>
      <c r="S323" s="174">
        <v>779</v>
      </c>
      <c r="T323" s="173">
        <v>779</v>
      </c>
      <c r="U323" s="174">
        <v>779</v>
      </c>
      <c r="V323" s="173">
        <v>779</v>
      </c>
      <c r="W323" s="174">
        <f t="shared" ref="W323:W328" si="23">+T323</f>
        <v>779</v>
      </c>
      <c r="X323" s="173">
        <f>+W323-R323</f>
        <v>0</v>
      </c>
      <c r="Y323" s="137"/>
    </row>
    <row r="324" spans="2:25" x14ac:dyDescent="0.35">
      <c r="B324" s="198">
        <v>6.18</v>
      </c>
      <c r="C324" s="47" t="s">
        <v>1332</v>
      </c>
      <c r="D324" s="15"/>
      <c r="E324" s="15"/>
      <c r="L324" s="17"/>
      <c r="M324" s="117"/>
      <c r="N324" s="188">
        <v>1</v>
      </c>
      <c r="O324" s="221">
        <v>1</v>
      </c>
      <c r="P324" s="188">
        <v>1</v>
      </c>
      <c r="Q324" s="221">
        <v>1</v>
      </c>
      <c r="R324" s="188">
        <v>1</v>
      </c>
      <c r="S324" s="221">
        <v>1</v>
      </c>
      <c r="T324" s="188">
        <v>1</v>
      </c>
      <c r="U324" s="221">
        <v>1</v>
      </c>
      <c r="V324" s="188">
        <v>1</v>
      </c>
      <c r="W324" s="221">
        <f t="shared" si="23"/>
        <v>1</v>
      </c>
      <c r="X324" s="258">
        <f>+W324-R324</f>
        <v>0</v>
      </c>
      <c r="Y324" s="137"/>
    </row>
    <row r="325" spans="2:25" ht="29" x14ac:dyDescent="0.35">
      <c r="B325" s="198">
        <v>6.19</v>
      </c>
      <c r="C325" s="47" t="s">
        <v>1073</v>
      </c>
      <c r="D325" s="15"/>
      <c r="E325" s="15"/>
      <c r="L325" s="17"/>
      <c r="M325" s="117"/>
      <c r="N325" s="188"/>
      <c r="O325" s="221"/>
      <c r="P325" s="188"/>
      <c r="Q325" s="221">
        <v>1</v>
      </c>
      <c r="R325" s="188">
        <v>1</v>
      </c>
      <c r="S325" s="221"/>
      <c r="T325" s="188"/>
      <c r="U325" s="221"/>
      <c r="V325" s="188"/>
      <c r="W325" s="221">
        <f t="shared" si="23"/>
        <v>0</v>
      </c>
      <c r="X325" s="258">
        <f>+W325-R325</f>
        <v>-1</v>
      </c>
      <c r="Y325" s="285" t="s">
        <v>1399</v>
      </c>
    </row>
    <row r="326" spans="2:25" x14ac:dyDescent="0.35">
      <c r="B326" s="364">
        <v>6.2</v>
      </c>
      <c r="C326" s="47" t="s">
        <v>1074</v>
      </c>
      <c r="D326" s="15"/>
      <c r="E326" s="15"/>
      <c r="L326" s="17"/>
      <c r="M326" s="117"/>
      <c r="N326" s="188">
        <v>0.95</v>
      </c>
      <c r="O326" s="221">
        <v>0.95</v>
      </c>
      <c r="P326" s="188">
        <v>0.95</v>
      </c>
      <c r="Q326" s="221">
        <v>0.95</v>
      </c>
      <c r="R326" s="188">
        <v>0.95</v>
      </c>
      <c r="S326" s="221">
        <v>1</v>
      </c>
      <c r="T326" s="188">
        <v>1</v>
      </c>
      <c r="U326" s="221">
        <v>1</v>
      </c>
      <c r="V326" s="188">
        <v>1</v>
      </c>
      <c r="W326" s="221">
        <f t="shared" si="23"/>
        <v>1</v>
      </c>
      <c r="X326" s="188">
        <f>+W326-R326</f>
        <v>5.0000000000000044E-2</v>
      </c>
      <c r="Y326" s="137"/>
    </row>
    <row r="327" spans="2:25" x14ac:dyDescent="0.35">
      <c r="B327" s="219">
        <v>6.21</v>
      </c>
      <c r="C327" s="213" t="s">
        <v>1333</v>
      </c>
      <c r="D327" s="37"/>
      <c r="E327" s="21"/>
      <c r="L327" s="17"/>
      <c r="M327" s="117"/>
      <c r="N327" s="184">
        <v>8</v>
      </c>
      <c r="O327" s="185">
        <v>8</v>
      </c>
      <c r="P327" s="184">
        <v>8</v>
      </c>
      <c r="Q327" s="185">
        <v>8</v>
      </c>
      <c r="R327" s="184">
        <v>8</v>
      </c>
      <c r="S327" s="185">
        <v>8</v>
      </c>
      <c r="T327" s="377">
        <v>8</v>
      </c>
      <c r="U327" s="378">
        <v>8</v>
      </c>
      <c r="V327" s="377">
        <v>8</v>
      </c>
      <c r="W327" s="185">
        <f t="shared" si="23"/>
        <v>8</v>
      </c>
      <c r="X327" s="377">
        <f t="shared" ref="X327:X328" si="24">+W327-R327</f>
        <v>0</v>
      </c>
      <c r="Y327" s="276"/>
    </row>
    <row r="328" spans="2:25" x14ac:dyDescent="0.35">
      <c r="B328" s="198">
        <v>6.22</v>
      </c>
      <c r="C328" s="220" t="s">
        <v>1334</v>
      </c>
      <c r="D328" s="38"/>
      <c r="L328" s="17"/>
      <c r="M328" s="117"/>
      <c r="N328" s="184">
        <v>1</v>
      </c>
      <c r="O328" s="185">
        <v>1</v>
      </c>
      <c r="P328" s="184">
        <v>1</v>
      </c>
      <c r="Q328" s="185">
        <v>1</v>
      </c>
      <c r="R328" s="433">
        <v>1</v>
      </c>
      <c r="S328" s="185">
        <v>1</v>
      </c>
      <c r="T328" s="377">
        <v>1</v>
      </c>
      <c r="U328" s="378">
        <v>1</v>
      </c>
      <c r="V328" s="377">
        <v>1</v>
      </c>
      <c r="W328" s="185">
        <f t="shared" si="23"/>
        <v>1</v>
      </c>
      <c r="X328" s="377">
        <f t="shared" si="24"/>
        <v>0</v>
      </c>
      <c r="Y328" s="137"/>
    </row>
    <row r="329" spans="2:25" x14ac:dyDescent="0.35">
      <c r="B329" s="10" t="s">
        <v>1075</v>
      </c>
      <c r="C329" s="29"/>
      <c r="D329" s="38"/>
      <c r="L329" s="17"/>
      <c r="M329" s="117"/>
      <c r="N329" s="121"/>
      <c r="O329" s="117"/>
      <c r="P329" s="121"/>
      <c r="Q329" s="117"/>
      <c r="R329" s="172"/>
      <c r="S329" s="185"/>
      <c r="T329" s="184"/>
      <c r="U329" s="185"/>
      <c r="V329" s="184"/>
      <c r="W329" s="185"/>
      <c r="X329" s="173"/>
      <c r="Y329" s="137"/>
    </row>
    <row r="330" spans="2:25" s="313" customFormat="1" x14ac:dyDescent="0.35">
      <c r="B330" s="318">
        <v>6.12</v>
      </c>
      <c r="C330" s="213" t="s">
        <v>1076</v>
      </c>
      <c r="D330" s="405"/>
      <c r="L330" s="314"/>
      <c r="M330" s="315"/>
      <c r="N330" s="251"/>
      <c r="O330" s="251"/>
      <c r="P330" s="251"/>
      <c r="Q330" s="251"/>
      <c r="R330" s="251">
        <v>0.55000000000000004</v>
      </c>
      <c r="S330" s="291"/>
      <c r="T330" s="340">
        <v>1</v>
      </c>
      <c r="U330" s="291"/>
      <c r="V330" s="340"/>
      <c r="W330" s="317">
        <f>+T330</f>
        <v>1</v>
      </c>
      <c r="X330" s="274"/>
      <c r="Y330" s="276"/>
    </row>
    <row r="331" spans="2:25" x14ac:dyDescent="0.35">
      <c r="B331" s="198">
        <v>6.13</v>
      </c>
      <c r="C331" s="220" t="s">
        <v>1077</v>
      </c>
      <c r="D331" s="38"/>
      <c r="L331" s="17"/>
      <c r="M331" s="117"/>
      <c r="N331" s="258"/>
      <c r="O331" s="258"/>
      <c r="P331" s="258"/>
      <c r="Q331" s="258"/>
      <c r="R331" s="258">
        <v>0.52</v>
      </c>
      <c r="S331" s="221"/>
      <c r="T331" s="188"/>
      <c r="U331" s="221"/>
      <c r="V331" s="188"/>
      <c r="W331" s="221">
        <f>+U331</f>
        <v>0</v>
      </c>
      <c r="X331" s="258">
        <f>+W331-R331</f>
        <v>-0.52</v>
      </c>
      <c r="Y331" s="137"/>
    </row>
    <row r="332" spans="2:25" x14ac:dyDescent="0.35">
      <c r="B332" s="10" t="s">
        <v>1078</v>
      </c>
      <c r="C332" s="29"/>
      <c r="D332" s="38"/>
      <c r="L332" s="17"/>
      <c r="M332" s="117"/>
      <c r="N332" s="121"/>
      <c r="O332" s="117"/>
      <c r="P332" s="121"/>
      <c r="Q332" s="117"/>
      <c r="R332" s="172"/>
      <c r="S332" s="174"/>
      <c r="T332" s="173"/>
      <c r="U332" s="174"/>
      <c r="V332" s="173"/>
      <c r="W332" s="174"/>
      <c r="X332" s="173"/>
      <c r="Y332" s="137"/>
    </row>
    <row r="333" spans="2:25" x14ac:dyDescent="0.35">
      <c r="B333" s="198">
        <v>6.14</v>
      </c>
      <c r="C333" s="220" t="s">
        <v>1079</v>
      </c>
      <c r="D333" s="38"/>
      <c r="L333" s="17"/>
      <c r="M333" s="117"/>
      <c r="N333" s="173"/>
      <c r="O333" s="174"/>
      <c r="P333" s="173"/>
      <c r="Q333" s="221">
        <v>0.25</v>
      </c>
      <c r="R333" s="251">
        <v>0.25</v>
      </c>
      <c r="S333" s="264"/>
      <c r="T333" s="173"/>
      <c r="U333" s="174"/>
      <c r="V333" s="188"/>
      <c r="W333" s="264">
        <f>+V333</f>
        <v>0</v>
      </c>
      <c r="X333" s="258">
        <f>+W333-R333</f>
        <v>-0.25</v>
      </c>
      <c r="Y333" s="142"/>
    </row>
    <row r="334" spans="2:25" x14ac:dyDescent="0.35">
      <c r="B334" s="198">
        <v>6.15</v>
      </c>
      <c r="C334" s="220" t="s">
        <v>1080</v>
      </c>
      <c r="D334" s="22"/>
      <c r="E334" s="22"/>
      <c r="L334" s="17"/>
      <c r="M334" s="117"/>
      <c r="N334" s="173"/>
      <c r="O334" s="174"/>
      <c r="P334" s="173"/>
      <c r="Q334" s="174"/>
      <c r="R334" s="173"/>
      <c r="S334" s="174"/>
      <c r="T334" s="173"/>
      <c r="U334" s="174"/>
      <c r="V334" s="173"/>
      <c r="W334" s="174"/>
      <c r="X334" s="173"/>
      <c r="Y334" s="137"/>
    </row>
    <row r="335" spans="2:25" x14ac:dyDescent="0.35">
      <c r="B335" s="198"/>
      <c r="C335" s="220" t="s">
        <v>1081</v>
      </c>
      <c r="D335" s="21"/>
      <c r="E335" s="21"/>
      <c r="L335" s="17"/>
      <c r="M335" s="117"/>
      <c r="N335" s="173"/>
      <c r="O335" s="174">
        <v>2</v>
      </c>
      <c r="P335" s="173"/>
      <c r="Q335" s="174">
        <v>2</v>
      </c>
      <c r="R335" s="173">
        <v>4</v>
      </c>
      <c r="S335" s="174"/>
      <c r="T335" s="173">
        <v>36</v>
      </c>
      <c r="U335" s="174">
        <v>18</v>
      </c>
      <c r="V335" s="173">
        <v>14</v>
      </c>
      <c r="W335" s="174">
        <f>SUM(S335:V335)</f>
        <v>68</v>
      </c>
      <c r="X335" s="173">
        <f>+W335-R335</f>
        <v>64</v>
      </c>
      <c r="Y335" s="137"/>
    </row>
    <row r="336" spans="2:25" x14ac:dyDescent="0.35">
      <c r="B336" s="198"/>
      <c r="C336" s="220" t="s">
        <v>1082</v>
      </c>
      <c r="D336" s="38"/>
      <c r="L336" s="17"/>
      <c r="M336" s="117"/>
      <c r="N336" s="173">
        <v>6</v>
      </c>
      <c r="O336" s="174">
        <v>6</v>
      </c>
      <c r="P336" s="173">
        <v>6</v>
      </c>
      <c r="Q336" s="174">
        <v>6</v>
      </c>
      <c r="R336" s="173">
        <v>24</v>
      </c>
      <c r="S336" s="174">
        <v>225</v>
      </c>
      <c r="T336" s="173">
        <v>362</v>
      </c>
      <c r="U336" s="174">
        <v>385</v>
      </c>
      <c r="V336" s="173">
        <v>6</v>
      </c>
      <c r="W336" s="174">
        <f t="shared" ref="W336:W338" si="25">SUM(S336:V336)</f>
        <v>978</v>
      </c>
      <c r="X336" s="173">
        <f t="shared" ref="X336:X338" si="26">+W336-R336</f>
        <v>954</v>
      </c>
      <c r="Y336" s="137"/>
    </row>
    <row r="337" spans="2:25" x14ac:dyDescent="0.35">
      <c r="B337" s="198"/>
      <c r="C337" s="220" t="s">
        <v>1083</v>
      </c>
      <c r="D337" s="15"/>
      <c r="L337" s="17"/>
      <c r="M337" s="117"/>
      <c r="N337" s="173"/>
      <c r="O337" s="174">
        <v>1</v>
      </c>
      <c r="P337" s="173">
        <v>1</v>
      </c>
      <c r="Q337" s="174">
        <v>1</v>
      </c>
      <c r="R337" s="173">
        <v>3</v>
      </c>
      <c r="S337" s="173"/>
      <c r="T337" s="173">
        <v>3</v>
      </c>
      <c r="U337" s="174">
        <v>21</v>
      </c>
      <c r="V337" s="173">
        <v>4</v>
      </c>
      <c r="W337" s="174">
        <f t="shared" si="25"/>
        <v>28</v>
      </c>
      <c r="X337" s="173">
        <f t="shared" si="26"/>
        <v>25</v>
      </c>
      <c r="Y337" s="137"/>
    </row>
    <row r="338" spans="2:25" x14ac:dyDescent="0.35">
      <c r="B338" s="198">
        <v>6.16</v>
      </c>
      <c r="C338" s="220" t="s">
        <v>1084</v>
      </c>
      <c r="D338" s="15"/>
      <c r="L338" s="17"/>
      <c r="M338" s="117"/>
      <c r="N338" s="173"/>
      <c r="O338" s="174"/>
      <c r="P338" s="173"/>
      <c r="Q338" s="174"/>
      <c r="R338" s="173"/>
      <c r="S338" s="173"/>
      <c r="T338" s="173"/>
      <c r="U338" s="174"/>
      <c r="V338" s="173">
        <v>9</v>
      </c>
      <c r="W338" s="174">
        <f t="shared" si="25"/>
        <v>9</v>
      </c>
      <c r="X338" s="173">
        <f t="shared" si="26"/>
        <v>9</v>
      </c>
      <c r="Y338" s="137"/>
    </row>
    <row r="339" spans="2:25" x14ac:dyDescent="0.35">
      <c r="B339" s="10" t="s">
        <v>1085</v>
      </c>
      <c r="C339" s="29"/>
      <c r="D339" s="15"/>
      <c r="L339" s="17"/>
      <c r="M339" s="117"/>
      <c r="N339" s="173"/>
      <c r="O339" s="117"/>
      <c r="P339" s="121"/>
      <c r="Q339" s="117"/>
      <c r="R339" s="121"/>
      <c r="S339" s="173"/>
      <c r="T339" s="173"/>
      <c r="U339" s="174"/>
      <c r="V339" s="173"/>
      <c r="W339" s="174"/>
      <c r="X339" s="173"/>
      <c r="Y339" s="137"/>
    </row>
    <row r="340" spans="2:25" x14ac:dyDescent="0.35">
      <c r="B340" s="198">
        <v>6.17</v>
      </c>
      <c r="C340" s="220" t="s">
        <v>1086</v>
      </c>
      <c r="D340" s="27"/>
      <c r="L340" s="17"/>
      <c r="M340" s="117"/>
      <c r="N340" s="274"/>
      <c r="O340" s="291">
        <v>1</v>
      </c>
      <c r="P340" s="274"/>
      <c r="Q340" s="291">
        <v>1</v>
      </c>
      <c r="R340" s="274">
        <v>2</v>
      </c>
      <c r="S340" s="173"/>
      <c r="T340" s="274">
        <v>2</v>
      </c>
      <c r="U340" s="174">
        <v>0</v>
      </c>
      <c r="V340" s="173">
        <v>0</v>
      </c>
      <c r="W340" s="174">
        <f>SUM(S340:V340)</f>
        <v>2</v>
      </c>
      <c r="X340" s="173">
        <f>+W340-R340</f>
        <v>0</v>
      </c>
      <c r="Y340" s="285"/>
    </row>
    <row r="341" spans="2:25" x14ac:dyDescent="0.35">
      <c r="B341" s="198">
        <v>6.18</v>
      </c>
      <c r="C341" s="220" t="s">
        <v>1087</v>
      </c>
      <c r="D341" s="27"/>
      <c r="L341" s="17"/>
      <c r="M341" s="117"/>
      <c r="N341" s="274"/>
      <c r="O341" s="291">
        <v>1</v>
      </c>
      <c r="P341" s="274"/>
      <c r="Q341" s="291">
        <v>1</v>
      </c>
      <c r="R341" s="274">
        <v>2</v>
      </c>
      <c r="S341" s="173"/>
      <c r="T341" s="173">
        <v>1</v>
      </c>
      <c r="U341" s="174">
        <v>1</v>
      </c>
      <c r="V341" s="173">
        <v>0</v>
      </c>
      <c r="W341" s="174">
        <f>SUM(S341:V341)</f>
        <v>2</v>
      </c>
      <c r="X341" s="173">
        <f>+W341-R341</f>
        <v>0</v>
      </c>
      <c r="Y341" s="137"/>
    </row>
    <row r="342" spans="2:25" x14ac:dyDescent="0.35">
      <c r="B342" s="10"/>
      <c r="C342" s="29"/>
      <c r="D342" s="27"/>
      <c r="L342" s="17"/>
      <c r="M342" s="117"/>
      <c r="N342" s="173"/>
      <c r="O342" s="117"/>
      <c r="P342" s="121"/>
      <c r="Q342" s="117"/>
      <c r="R342" s="173"/>
      <c r="S342" s="173"/>
      <c r="T342" s="173"/>
      <c r="U342" s="174"/>
      <c r="V342" s="173"/>
      <c r="W342" s="174"/>
      <c r="X342" s="173"/>
      <c r="Y342" s="137"/>
    </row>
    <row r="343" spans="2:25" x14ac:dyDescent="0.35">
      <c r="B343" s="10" t="s">
        <v>1088</v>
      </c>
      <c r="C343" s="29"/>
      <c r="D343" s="15"/>
      <c r="L343" s="17"/>
      <c r="M343" s="117"/>
      <c r="N343" s="173"/>
      <c r="O343" s="117"/>
      <c r="P343" s="121"/>
      <c r="Q343" s="117"/>
      <c r="R343" s="173"/>
      <c r="S343" s="173"/>
      <c r="T343" s="173"/>
      <c r="U343" s="174"/>
      <c r="V343" s="173"/>
      <c r="W343" s="174"/>
      <c r="X343" s="173"/>
      <c r="Y343" s="137"/>
    </row>
    <row r="344" spans="2:25" x14ac:dyDescent="0.35">
      <c r="B344" s="10" t="s">
        <v>1089</v>
      </c>
      <c r="C344" s="29"/>
      <c r="D344" s="15"/>
      <c r="L344" s="17"/>
      <c r="M344" s="117"/>
      <c r="N344" s="173"/>
      <c r="O344" s="117"/>
      <c r="P344" s="121"/>
      <c r="Q344" s="117"/>
      <c r="R344" s="173"/>
      <c r="S344" s="173"/>
      <c r="T344" s="173"/>
      <c r="U344" s="174"/>
      <c r="V344" s="173"/>
      <c r="W344" s="174"/>
      <c r="X344" s="173"/>
      <c r="Y344" s="137"/>
    </row>
    <row r="345" spans="2:25" x14ac:dyDescent="0.35">
      <c r="B345" s="198">
        <v>7.1</v>
      </c>
      <c r="C345" s="220" t="s">
        <v>1090</v>
      </c>
      <c r="D345" s="22"/>
      <c r="E345" s="68"/>
      <c r="L345" s="17"/>
      <c r="M345" s="117"/>
      <c r="N345" s="188">
        <v>0.9</v>
      </c>
      <c r="O345" s="221">
        <v>0.9</v>
      </c>
      <c r="P345" s="188">
        <v>0.9</v>
      </c>
      <c r="Q345" s="221">
        <v>0.9</v>
      </c>
      <c r="R345" s="188">
        <v>0.9</v>
      </c>
      <c r="S345" s="181">
        <v>0.93910000000000005</v>
      </c>
      <c r="T345" s="253">
        <v>0.89549999999999996</v>
      </c>
      <c r="U345" s="194">
        <v>0.91836734693877553</v>
      </c>
      <c r="V345" s="253">
        <v>0.97699999999999998</v>
      </c>
      <c r="W345" s="180">
        <f>AVERAGE(S345:V345)</f>
        <v>0.93249183673469382</v>
      </c>
      <c r="X345" s="181">
        <f>+W345-R345</f>
        <v>3.2491836734693802E-2</v>
      </c>
      <c r="Y345" s="137"/>
    </row>
    <row r="346" spans="2:25" x14ac:dyDescent="0.35">
      <c r="B346" s="198">
        <v>7.2</v>
      </c>
      <c r="C346" s="220" t="s">
        <v>1091</v>
      </c>
      <c r="D346" s="22"/>
      <c r="E346" s="22"/>
      <c r="L346" s="17"/>
      <c r="M346" s="117"/>
      <c r="N346" s="188"/>
      <c r="O346" s="221"/>
      <c r="P346" s="188"/>
      <c r="Q346" s="221"/>
      <c r="R346" s="188">
        <v>1</v>
      </c>
      <c r="S346" s="181">
        <v>0.49209999999999998</v>
      </c>
      <c r="T346" s="253">
        <v>0.93940000000000001</v>
      </c>
      <c r="U346" s="194">
        <v>0.93939393939393945</v>
      </c>
      <c r="V346" s="253">
        <v>0.77949999999999997</v>
      </c>
      <c r="W346" s="180">
        <f t="shared" ref="W346:W347" si="27">AVERAGE(S346:V346)</f>
        <v>0.78759848484848483</v>
      </c>
      <c r="X346" s="181">
        <f t="shared" ref="X346:X347" si="28">+W346-R346</f>
        <v>-0.21240151515151517</v>
      </c>
      <c r="Y346" s="137"/>
    </row>
    <row r="347" spans="2:25" x14ac:dyDescent="0.35">
      <c r="B347" s="198">
        <v>7.3</v>
      </c>
      <c r="C347" s="220" t="s">
        <v>1092</v>
      </c>
      <c r="D347" s="38"/>
      <c r="E347" s="22"/>
      <c r="L347" s="17"/>
      <c r="M347" s="117"/>
      <c r="N347" s="188">
        <v>1</v>
      </c>
      <c r="O347" s="221">
        <v>1</v>
      </c>
      <c r="P347" s="188">
        <v>1</v>
      </c>
      <c r="Q347" s="221">
        <v>1</v>
      </c>
      <c r="R347" s="188">
        <v>1</v>
      </c>
      <c r="S347" s="181">
        <v>1</v>
      </c>
      <c r="T347" s="253">
        <v>1</v>
      </c>
      <c r="U347" s="194">
        <v>1</v>
      </c>
      <c r="V347" s="253">
        <v>1</v>
      </c>
      <c r="W347" s="180">
        <f t="shared" si="27"/>
        <v>1</v>
      </c>
      <c r="X347" s="181">
        <f t="shared" si="28"/>
        <v>0</v>
      </c>
      <c r="Y347" s="137"/>
    </row>
    <row r="348" spans="2:25" x14ac:dyDescent="0.35">
      <c r="B348" s="10" t="s">
        <v>1093</v>
      </c>
      <c r="C348" s="29"/>
      <c r="D348" s="15"/>
      <c r="E348" s="67"/>
      <c r="L348" s="17"/>
      <c r="M348" s="117"/>
      <c r="N348" s="173"/>
      <c r="O348" s="174"/>
      <c r="P348" s="173"/>
      <c r="Q348" s="174"/>
      <c r="R348" s="121"/>
      <c r="S348" s="173"/>
      <c r="T348" s="173"/>
      <c r="U348" s="174"/>
      <c r="V348" s="173"/>
      <c r="W348" s="174"/>
      <c r="X348" s="173"/>
      <c r="Y348" s="137"/>
    </row>
    <row r="349" spans="2:25" x14ac:dyDescent="0.35">
      <c r="B349" s="198">
        <v>7.4</v>
      </c>
      <c r="C349" s="220" t="s">
        <v>1094</v>
      </c>
      <c r="D349" s="15"/>
      <c r="E349" s="22"/>
      <c r="L349" s="17"/>
      <c r="M349" s="117"/>
      <c r="N349" s="173"/>
      <c r="O349" s="117"/>
      <c r="P349" s="121"/>
      <c r="Q349" s="117"/>
      <c r="R349" s="258"/>
      <c r="S349" s="173"/>
      <c r="T349" s="173"/>
      <c r="U349" s="174"/>
      <c r="V349" s="284" t="s">
        <v>500</v>
      </c>
      <c r="W349" s="174" t="str">
        <f>+V349</f>
        <v>-</v>
      </c>
      <c r="X349" s="141"/>
      <c r="Y349" s="270"/>
    </row>
    <row r="350" spans="2:25" ht="29" x14ac:dyDescent="0.35">
      <c r="B350" s="198">
        <v>7.5</v>
      </c>
      <c r="C350" s="220" t="s">
        <v>1095</v>
      </c>
      <c r="D350" s="27"/>
      <c r="E350" s="67"/>
      <c r="L350" s="17"/>
      <c r="M350" s="117"/>
      <c r="N350" s="173"/>
      <c r="O350" s="174"/>
      <c r="P350" s="173"/>
      <c r="Q350" s="174"/>
      <c r="R350" s="258"/>
      <c r="S350" s="173"/>
      <c r="T350" s="173"/>
      <c r="U350" s="174"/>
      <c r="V350" s="284" t="s">
        <v>500</v>
      </c>
      <c r="W350" s="174" t="str">
        <f>+V350</f>
        <v>-</v>
      </c>
      <c r="X350" s="141"/>
      <c r="Y350" s="270" t="s">
        <v>1367</v>
      </c>
    </row>
    <row r="351" spans="2:25" x14ac:dyDescent="0.35">
      <c r="B351" s="198">
        <v>7.6</v>
      </c>
      <c r="C351" s="220" t="s">
        <v>1096</v>
      </c>
      <c r="D351" s="27"/>
      <c r="L351" s="17"/>
      <c r="M351" s="117"/>
      <c r="N351" s="173"/>
      <c r="O351" s="174"/>
      <c r="P351" s="173"/>
      <c r="Q351" s="174"/>
      <c r="R351" s="258"/>
      <c r="S351" s="173"/>
      <c r="T351" s="188"/>
      <c r="U351" s="174"/>
      <c r="V351" s="188"/>
      <c r="W351" s="264">
        <f>+V351</f>
        <v>0</v>
      </c>
      <c r="X351" s="141"/>
      <c r="Y351" s="326"/>
    </row>
    <row r="352" spans="2:25" x14ac:dyDescent="0.35">
      <c r="B352" s="10" t="s">
        <v>1097</v>
      </c>
      <c r="C352" s="29"/>
      <c r="D352" s="27"/>
      <c r="L352" s="17"/>
      <c r="M352" s="117"/>
      <c r="N352" s="173"/>
      <c r="O352" s="174"/>
      <c r="P352" s="173"/>
      <c r="Q352" s="174"/>
      <c r="R352" s="173"/>
      <c r="S352" s="173"/>
      <c r="T352" s="173"/>
      <c r="U352" s="174"/>
      <c r="V352" s="173"/>
      <c r="W352" s="174"/>
      <c r="X352" s="141"/>
      <c r="Y352" s="121"/>
    </row>
    <row r="353" spans="2:25" x14ac:dyDescent="0.35">
      <c r="B353" s="198">
        <v>7.7</v>
      </c>
      <c r="C353" s="220" t="s">
        <v>1098</v>
      </c>
      <c r="D353" s="27"/>
      <c r="L353" s="17"/>
      <c r="M353" s="117"/>
      <c r="N353" s="173">
        <v>1</v>
      </c>
      <c r="O353" s="174">
        <v>1</v>
      </c>
      <c r="P353" s="173">
        <v>1</v>
      </c>
      <c r="Q353" s="174">
        <v>1</v>
      </c>
      <c r="R353" s="270">
        <v>4</v>
      </c>
      <c r="S353" s="270">
        <v>2</v>
      </c>
      <c r="T353" s="173">
        <v>2</v>
      </c>
      <c r="U353" s="293">
        <v>2</v>
      </c>
      <c r="V353" s="270">
        <v>3</v>
      </c>
      <c r="W353" s="270">
        <f>SUM(S353:V353)</f>
        <v>9</v>
      </c>
      <c r="X353" s="173">
        <f>+W353-R353</f>
        <v>5</v>
      </c>
      <c r="Y353" s="137"/>
    </row>
    <row r="354" spans="2:25" s="313" customFormat="1" ht="31.5" customHeight="1" x14ac:dyDescent="0.35">
      <c r="B354" s="318">
        <v>7.8</v>
      </c>
      <c r="C354" s="213" t="s">
        <v>1099</v>
      </c>
      <c r="D354" s="401"/>
      <c r="L354" s="314"/>
      <c r="M354" s="315"/>
      <c r="N354" s="340"/>
      <c r="O354" s="316"/>
      <c r="P354" s="340"/>
      <c r="Q354" s="316"/>
      <c r="R354" s="416">
        <v>0.9</v>
      </c>
      <c r="S354" s="286"/>
      <c r="T354" s="340"/>
      <c r="U354" s="417"/>
      <c r="V354" s="418"/>
      <c r="W354" s="416"/>
      <c r="X354" s="252">
        <f>+W354-R354</f>
        <v>-0.9</v>
      </c>
      <c r="Y354" s="276" t="s">
        <v>1206</v>
      </c>
    </row>
    <row r="355" spans="2:25" ht="45" customHeight="1" x14ac:dyDescent="0.35">
      <c r="B355" s="198">
        <v>7.9</v>
      </c>
      <c r="C355" s="220" t="s">
        <v>1100</v>
      </c>
      <c r="D355" s="15"/>
      <c r="L355" s="17"/>
      <c r="M355" s="117"/>
      <c r="N355" s="196" t="s">
        <v>1392</v>
      </c>
      <c r="O355" s="196" t="s">
        <v>1392</v>
      </c>
      <c r="P355" s="196" t="s">
        <v>1392</v>
      </c>
      <c r="Q355" s="196" t="s">
        <v>1392</v>
      </c>
      <c r="R355" s="196" t="s">
        <v>1392</v>
      </c>
      <c r="S355" s="270" t="s">
        <v>1392</v>
      </c>
      <c r="T355" s="270" t="s">
        <v>1400</v>
      </c>
      <c r="U355" s="270" t="s">
        <v>1400</v>
      </c>
      <c r="V355" s="293" t="s">
        <v>1368</v>
      </c>
      <c r="W355" s="196" t="str">
        <f>T355</f>
        <v>25 vehicles 
5 motorcycles</v>
      </c>
      <c r="X355" s="173"/>
      <c r="Y355" s="275" t="s">
        <v>1429</v>
      </c>
    </row>
    <row r="356" spans="2:25" x14ac:dyDescent="0.35">
      <c r="B356" s="198">
        <v>7.1</v>
      </c>
      <c r="C356" s="220" t="s">
        <v>1101</v>
      </c>
      <c r="D356" s="22"/>
      <c r="L356" s="17"/>
      <c r="M356" s="117"/>
      <c r="N356" s="173"/>
      <c r="O356" s="117"/>
      <c r="P356" s="188"/>
      <c r="Q356" s="221"/>
      <c r="R356" s="272"/>
      <c r="S356" s="272"/>
      <c r="T356" s="270"/>
      <c r="U356" s="293"/>
      <c r="V356" s="270"/>
      <c r="W356" s="286"/>
      <c r="X356" s="173"/>
      <c r="Y356" s="276"/>
    </row>
    <row r="357" spans="2:25" s="313" customFormat="1" ht="72.5" x14ac:dyDescent="0.35">
      <c r="B357" s="318"/>
      <c r="C357" s="419" t="s">
        <v>1336</v>
      </c>
      <c r="D357" s="420"/>
      <c r="L357" s="314"/>
      <c r="M357" s="315"/>
      <c r="N357" s="340"/>
      <c r="O357" s="316"/>
      <c r="P357" s="340"/>
      <c r="Q357" s="316"/>
      <c r="R357" s="337">
        <v>1</v>
      </c>
      <c r="S357" s="416">
        <v>5.8900000000000001E-2</v>
      </c>
      <c r="T357" s="196"/>
      <c r="U357" s="417">
        <v>1.3137093333333334</v>
      </c>
      <c r="V357" s="196"/>
      <c r="W357" s="287">
        <f>+U357</f>
        <v>1.3137093333333334</v>
      </c>
      <c r="X357" s="274"/>
      <c r="Y357" s="276" t="s">
        <v>1430</v>
      </c>
    </row>
    <row r="358" spans="2:25" s="313" customFormat="1" ht="43.5" x14ac:dyDescent="0.35">
      <c r="B358" s="318"/>
      <c r="C358" s="419" t="s">
        <v>1337</v>
      </c>
      <c r="D358" s="420"/>
      <c r="L358" s="314"/>
      <c r="M358" s="315"/>
      <c r="N358" s="340"/>
      <c r="O358" s="316"/>
      <c r="P358" s="340"/>
      <c r="Q358" s="316"/>
      <c r="R358" s="337"/>
      <c r="S358" s="286"/>
      <c r="T358" s="196"/>
      <c r="U358" s="281"/>
      <c r="V358" s="196"/>
      <c r="W358" s="287"/>
      <c r="X358" s="274"/>
      <c r="Y358" s="276" t="s">
        <v>1393</v>
      </c>
    </row>
    <row r="359" spans="2:25" x14ac:dyDescent="0.35">
      <c r="B359" s="10" t="s">
        <v>1102</v>
      </c>
      <c r="C359" s="29"/>
      <c r="D359" s="22"/>
      <c r="L359" s="17"/>
      <c r="M359" s="117"/>
      <c r="N359" s="173"/>
      <c r="O359" s="174"/>
      <c r="P359" s="173"/>
      <c r="Q359" s="174"/>
      <c r="R359" s="173"/>
      <c r="S359" s="121"/>
      <c r="T359" s="173"/>
      <c r="U359" s="174"/>
      <c r="V359" s="173"/>
      <c r="W359" s="174"/>
      <c r="X359" s="173"/>
      <c r="Y359" s="137"/>
    </row>
    <row r="360" spans="2:25" x14ac:dyDescent="0.35">
      <c r="B360" s="198">
        <v>7.11</v>
      </c>
      <c r="C360" s="220" t="s">
        <v>1103</v>
      </c>
      <c r="D360" s="38"/>
      <c r="L360" s="17"/>
      <c r="M360" s="117"/>
      <c r="N360" s="173"/>
      <c r="O360" s="174"/>
      <c r="P360" s="173"/>
      <c r="Q360" s="174"/>
      <c r="R360" s="258"/>
      <c r="S360" s="181"/>
      <c r="T360" s="253"/>
      <c r="U360" s="194"/>
      <c r="V360" s="188"/>
      <c r="W360" s="180"/>
      <c r="X360" s="181"/>
      <c r="Y360" s="137"/>
    </row>
    <row r="361" spans="2:25" x14ac:dyDescent="0.35">
      <c r="B361" s="198"/>
      <c r="C361" s="220" t="s">
        <v>1104</v>
      </c>
      <c r="D361" s="15"/>
      <c r="L361" s="17"/>
      <c r="M361" s="117"/>
      <c r="N361" s="340"/>
      <c r="O361" s="316"/>
      <c r="P361" s="340"/>
      <c r="Q361" s="316"/>
      <c r="R361" s="258">
        <v>1</v>
      </c>
      <c r="S361" s="181">
        <v>0.33124172241024424</v>
      </c>
      <c r="T361" s="253">
        <v>0.79139999999999999</v>
      </c>
      <c r="U361" s="194">
        <v>0.8939885181707119</v>
      </c>
      <c r="V361" s="253">
        <v>0.99590000000000001</v>
      </c>
      <c r="W361" s="180">
        <f>V361</f>
        <v>0.99590000000000001</v>
      </c>
      <c r="X361" s="181">
        <f>+W361-R361</f>
        <v>-4.0999999999999925E-3</v>
      </c>
      <c r="Y361" s="137"/>
    </row>
    <row r="362" spans="2:25" x14ac:dyDescent="0.35">
      <c r="B362" s="198"/>
      <c r="C362" s="220" t="s">
        <v>1105</v>
      </c>
      <c r="D362" s="15"/>
      <c r="L362" s="17"/>
      <c r="M362" s="117"/>
      <c r="N362" s="173"/>
      <c r="O362" s="117"/>
      <c r="P362" s="121"/>
      <c r="Q362" s="117"/>
      <c r="R362" s="188">
        <v>1</v>
      </c>
      <c r="S362" s="181">
        <v>0.37009999999999998</v>
      </c>
      <c r="T362" s="253">
        <v>0.89859999999999995</v>
      </c>
      <c r="U362" s="194">
        <v>0.92330952588671122</v>
      </c>
      <c r="V362" s="253">
        <v>0.93979999999999997</v>
      </c>
      <c r="W362" s="180">
        <f>V362</f>
        <v>0.93979999999999997</v>
      </c>
      <c r="X362" s="181">
        <f t="shared" ref="X362:X363" si="29">+W362-R362</f>
        <v>-6.0200000000000031E-2</v>
      </c>
      <c r="Y362" s="137"/>
    </row>
    <row r="363" spans="2:25" hidden="1" x14ac:dyDescent="0.35">
      <c r="B363" s="198"/>
      <c r="C363" s="220" t="s">
        <v>1207</v>
      </c>
      <c r="D363" s="15"/>
      <c r="L363" s="17"/>
      <c r="M363" s="117"/>
      <c r="N363" s="173"/>
      <c r="O363" s="117"/>
      <c r="P363" s="121"/>
      <c r="Q363" s="117"/>
      <c r="R363" s="188">
        <v>1</v>
      </c>
      <c r="S363" s="181"/>
      <c r="T363" s="253"/>
      <c r="U363" s="194"/>
      <c r="V363" s="253"/>
      <c r="W363" s="180">
        <f>T363</f>
        <v>0</v>
      </c>
      <c r="X363" s="181">
        <f t="shared" si="29"/>
        <v>-1</v>
      </c>
      <c r="Y363" s="137"/>
    </row>
    <row r="364" spans="2:25" x14ac:dyDescent="0.35">
      <c r="B364" s="198">
        <v>7.12</v>
      </c>
      <c r="C364" s="220" t="s">
        <v>1106</v>
      </c>
      <c r="D364" s="27"/>
      <c r="E364" s="22"/>
      <c r="L364" s="17"/>
      <c r="M364" s="117"/>
      <c r="N364" s="173"/>
      <c r="O364" s="117"/>
      <c r="P364" s="121"/>
      <c r="Q364" s="117"/>
      <c r="R364" s="258"/>
      <c r="S364" s="181"/>
      <c r="T364" s="253"/>
      <c r="U364" s="194"/>
      <c r="V364" s="253"/>
      <c r="W364" s="180"/>
      <c r="X364" s="181"/>
      <c r="Y364" s="137"/>
    </row>
    <row r="365" spans="2:25" x14ac:dyDescent="0.35">
      <c r="B365" s="198"/>
      <c r="C365" s="220" t="s">
        <v>1107</v>
      </c>
      <c r="D365" s="27"/>
      <c r="E365" s="22"/>
      <c r="L365" s="17"/>
      <c r="M365" s="117"/>
      <c r="N365" s="173"/>
      <c r="O365" s="117"/>
      <c r="P365" s="121"/>
      <c r="Q365" s="117"/>
      <c r="R365" s="258">
        <v>1</v>
      </c>
      <c r="S365" s="181">
        <v>0.40699999999999997</v>
      </c>
      <c r="T365" s="253">
        <v>0.74690000000000001</v>
      </c>
      <c r="U365" s="194">
        <v>0.76885901570073334</v>
      </c>
      <c r="V365" s="253">
        <v>0.999</v>
      </c>
      <c r="W365" s="180">
        <f>V365</f>
        <v>0.999</v>
      </c>
      <c r="X365" s="181">
        <f t="shared" ref="X365:X368" si="30">+W365-R365</f>
        <v>-1.0000000000000009E-3</v>
      </c>
      <c r="Y365" s="137"/>
    </row>
    <row r="366" spans="2:25" x14ac:dyDescent="0.35">
      <c r="B366" s="198"/>
      <c r="C366" s="220" t="s">
        <v>1108</v>
      </c>
      <c r="D366" s="27"/>
      <c r="E366" s="67"/>
      <c r="L366" s="17"/>
      <c r="M366" s="117"/>
      <c r="N366" s="173"/>
      <c r="O366" s="117"/>
      <c r="P366" s="121"/>
      <c r="Q366" s="117"/>
      <c r="R366" s="258"/>
      <c r="S366" s="181"/>
      <c r="T366" s="253"/>
      <c r="U366" s="194"/>
      <c r="V366" s="253"/>
      <c r="W366" s="180"/>
      <c r="X366" s="181"/>
      <c r="Y366" s="137"/>
    </row>
    <row r="367" spans="2:25" x14ac:dyDescent="0.35">
      <c r="B367" s="198"/>
      <c r="C367" s="220" t="s">
        <v>1402</v>
      </c>
      <c r="D367" s="15"/>
      <c r="E367" s="22"/>
      <c r="L367" s="17"/>
      <c r="M367" s="117"/>
      <c r="N367" s="173"/>
      <c r="O367" s="117"/>
      <c r="P367" s="121"/>
      <c r="Q367" s="117"/>
      <c r="R367" s="251">
        <v>1</v>
      </c>
      <c r="S367" s="252">
        <v>0.27300000000000002</v>
      </c>
      <c r="T367" s="380">
        <v>0.62370000000000003</v>
      </c>
      <c r="U367" s="253">
        <v>0.55301043470539901</v>
      </c>
      <c r="V367" s="253">
        <v>0.96699999999999997</v>
      </c>
      <c r="W367" s="252">
        <f>+V367</f>
        <v>0.96699999999999997</v>
      </c>
      <c r="X367" s="252">
        <f t="shared" si="30"/>
        <v>-3.3000000000000029E-2</v>
      </c>
      <c r="Y367" s="137"/>
    </row>
    <row r="368" spans="2:25" x14ac:dyDescent="0.35">
      <c r="B368" s="198"/>
      <c r="C368" s="220" t="s">
        <v>1401</v>
      </c>
      <c r="D368" s="15"/>
      <c r="E368" s="67"/>
      <c r="L368" s="17"/>
      <c r="M368" s="117"/>
      <c r="N368" s="173"/>
      <c r="O368" s="117"/>
      <c r="P368" s="121"/>
      <c r="Q368" s="117"/>
      <c r="R368" s="251">
        <v>1</v>
      </c>
      <c r="S368" s="252"/>
      <c r="T368" s="380"/>
      <c r="U368" s="253"/>
      <c r="V368" s="253"/>
      <c r="W368" s="252">
        <f>+T368</f>
        <v>0</v>
      </c>
      <c r="X368" s="252">
        <f t="shared" si="30"/>
        <v>-1</v>
      </c>
      <c r="Y368" s="137"/>
    </row>
    <row r="369" spans="2:25" x14ac:dyDescent="0.35">
      <c r="B369" s="198"/>
      <c r="C369" s="220" t="s">
        <v>1111</v>
      </c>
      <c r="D369" s="38"/>
      <c r="L369" s="17"/>
      <c r="M369" s="117"/>
      <c r="N369" s="173"/>
      <c r="O369" s="117"/>
      <c r="P369" s="121"/>
      <c r="Q369" s="117"/>
      <c r="R369" s="258"/>
      <c r="S369" s="181"/>
      <c r="T369" s="253"/>
      <c r="U369" s="194"/>
      <c r="V369" s="253"/>
      <c r="W369" s="180"/>
      <c r="X369" s="181"/>
      <c r="Y369" s="137"/>
    </row>
    <row r="370" spans="2:25" x14ac:dyDescent="0.35">
      <c r="B370" s="198"/>
      <c r="C370" s="220" t="s">
        <v>1112</v>
      </c>
      <c r="D370" s="38"/>
      <c r="L370" s="17"/>
      <c r="M370" s="117"/>
      <c r="N370" s="173"/>
      <c r="O370" s="117"/>
      <c r="P370" s="121"/>
      <c r="Q370" s="117"/>
      <c r="R370" s="258">
        <v>1</v>
      </c>
      <c r="S370" s="125"/>
      <c r="T370" s="379"/>
      <c r="U370" s="194"/>
      <c r="V370" s="253"/>
      <c r="W370" s="125"/>
      <c r="X370" s="125"/>
      <c r="Y370" s="137"/>
    </row>
    <row r="371" spans="2:25" x14ac:dyDescent="0.35">
      <c r="B371" s="198"/>
      <c r="C371" s="220" t="s">
        <v>1113</v>
      </c>
      <c r="D371" s="15"/>
      <c r="L371" s="17"/>
      <c r="M371" s="117"/>
      <c r="N371" s="121"/>
      <c r="O371" s="117"/>
      <c r="P371" s="121"/>
      <c r="Q371" s="117"/>
      <c r="R371" s="258">
        <v>1</v>
      </c>
      <c r="S371" s="181">
        <v>0.14269999999999999</v>
      </c>
      <c r="T371" s="253">
        <v>0.71309999999999996</v>
      </c>
      <c r="U371" s="194">
        <v>0.83443787010319725</v>
      </c>
      <c r="V371" s="253">
        <v>0.87050000000000005</v>
      </c>
      <c r="W371" s="181">
        <f>+V371</f>
        <v>0.87050000000000005</v>
      </c>
      <c r="X371" s="181">
        <f>+W371-R371</f>
        <v>-0.12949999999999995</v>
      </c>
      <c r="Y371" s="137"/>
    </row>
    <row r="372" spans="2:25" x14ac:dyDescent="0.35">
      <c r="B372" s="198">
        <v>7.13</v>
      </c>
      <c r="C372" s="220" t="s">
        <v>1114</v>
      </c>
      <c r="D372" s="11"/>
      <c r="L372" s="17"/>
      <c r="M372" s="117"/>
      <c r="N372" s="121"/>
      <c r="O372" s="117"/>
      <c r="P372" s="121"/>
      <c r="Q372" s="117"/>
      <c r="R372" s="258">
        <v>1</v>
      </c>
      <c r="S372" s="181">
        <v>0.87229999999999996</v>
      </c>
      <c r="T372" s="253">
        <v>1</v>
      </c>
      <c r="U372" s="194">
        <v>1</v>
      </c>
      <c r="V372" s="253">
        <v>1</v>
      </c>
      <c r="W372" s="180">
        <f>V372</f>
        <v>1</v>
      </c>
      <c r="X372" s="181">
        <f t="shared" ref="X372:X373" si="31">+W372-R372</f>
        <v>0</v>
      </c>
      <c r="Y372" s="137"/>
    </row>
    <row r="373" spans="2:25" x14ac:dyDescent="0.35">
      <c r="B373" s="198">
        <v>7.14</v>
      </c>
      <c r="C373" s="220" t="s">
        <v>1115</v>
      </c>
      <c r="D373" s="46"/>
      <c r="L373" s="17"/>
      <c r="M373" s="117"/>
      <c r="N373" s="173"/>
      <c r="O373" s="117"/>
      <c r="P373" s="121"/>
      <c r="Q373" s="117"/>
      <c r="R373" s="258">
        <v>1</v>
      </c>
      <c r="S373" s="181">
        <v>0.97760000000000002</v>
      </c>
      <c r="T373" s="253">
        <v>0.97760000000000002</v>
      </c>
      <c r="U373" s="194">
        <v>0.97762640652336485</v>
      </c>
      <c r="V373" s="181">
        <v>0.97760000000000002</v>
      </c>
      <c r="W373" s="180">
        <f>V373</f>
        <v>0.97760000000000002</v>
      </c>
      <c r="X373" s="181">
        <f t="shared" si="31"/>
        <v>-2.2399999999999975E-2</v>
      </c>
      <c r="Y373" s="137"/>
    </row>
    <row r="374" spans="2:25" x14ac:dyDescent="0.35">
      <c r="B374" s="10" t="s">
        <v>1116</v>
      </c>
      <c r="C374" s="29"/>
      <c r="D374" s="46"/>
      <c r="L374" s="17"/>
      <c r="M374" s="117"/>
      <c r="N374" s="173"/>
      <c r="O374" s="117"/>
      <c r="P374" s="121"/>
      <c r="Q374" s="117"/>
      <c r="R374" s="121"/>
      <c r="S374" s="173"/>
      <c r="T374" s="173"/>
      <c r="U374" s="174"/>
      <c r="V374" s="181"/>
      <c r="W374" s="174"/>
      <c r="X374" s="173"/>
      <c r="Y374" s="137"/>
    </row>
    <row r="375" spans="2:25" x14ac:dyDescent="0.35">
      <c r="B375" s="198">
        <v>7.15</v>
      </c>
      <c r="C375" s="220" t="s">
        <v>1117</v>
      </c>
      <c r="D375" s="46"/>
      <c r="L375" s="17"/>
      <c r="M375" s="117"/>
      <c r="N375" s="173"/>
      <c r="O375" s="117"/>
      <c r="P375" s="121"/>
      <c r="Q375" s="117"/>
      <c r="R375" s="258">
        <v>0.85</v>
      </c>
      <c r="S375" s="181">
        <v>0.34329999999999999</v>
      </c>
      <c r="T375" s="253">
        <v>0.59019999999999995</v>
      </c>
      <c r="U375" s="194">
        <v>0.60240963855421692</v>
      </c>
      <c r="V375" s="253">
        <v>0.76280000000000003</v>
      </c>
      <c r="W375" s="180" t="s">
        <v>60</v>
      </c>
      <c r="X375" s="273" t="e">
        <f t="shared" ref="X375:X376" si="32">+W375-R375</f>
        <v>#VALUE!</v>
      </c>
      <c r="Y375" s="137"/>
    </row>
    <row r="376" spans="2:25" x14ac:dyDescent="0.35">
      <c r="B376" s="198">
        <v>7.16</v>
      </c>
      <c r="C376" s="220" t="s">
        <v>1118</v>
      </c>
      <c r="D376" s="46"/>
      <c r="L376" s="17"/>
      <c r="M376" s="117"/>
      <c r="N376" s="173"/>
      <c r="O376" s="117"/>
      <c r="P376" s="121"/>
      <c r="Q376" s="117"/>
      <c r="R376" s="258">
        <v>1</v>
      </c>
      <c r="S376" s="181">
        <v>1</v>
      </c>
      <c r="T376" s="181">
        <v>1</v>
      </c>
      <c r="U376" s="194">
        <v>1</v>
      </c>
      <c r="V376" s="253">
        <v>1</v>
      </c>
      <c r="W376" s="180">
        <f>S376</f>
        <v>1</v>
      </c>
      <c r="X376" s="273">
        <f t="shared" si="32"/>
        <v>0</v>
      </c>
      <c r="Y376" s="137"/>
    </row>
    <row r="377" spans="2:25" ht="15.75" customHeight="1" thickBot="1" x14ac:dyDescent="0.4">
      <c r="B377" s="111"/>
      <c r="C377" s="112"/>
      <c r="D377" s="113"/>
      <c r="E377" s="114"/>
      <c r="F377" s="115"/>
      <c r="G377" s="115"/>
      <c r="H377" s="112"/>
      <c r="I377" s="112"/>
      <c r="J377" s="112"/>
      <c r="K377" s="112"/>
      <c r="L377" s="23"/>
      <c r="M377" s="119"/>
      <c r="N377" s="183"/>
      <c r="O377" s="182"/>
      <c r="P377" s="183"/>
      <c r="Q377" s="182"/>
      <c r="R377" s="183"/>
      <c r="S377" s="182"/>
      <c r="T377" s="183"/>
      <c r="U377" s="182"/>
      <c r="V377" s="421"/>
      <c r="W377" s="182"/>
      <c r="X377" s="183"/>
      <c r="Y377" s="138"/>
    </row>
    <row r="378" spans="2:25" x14ac:dyDescent="0.35">
      <c r="N378" s="171"/>
      <c r="O378" s="171"/>
      <c r="P378" s="171"/>
      <c r="Q378" s="171"/>
      <c r="R378" s="171"/>
      <c r="S378" s="171"/>
      <c r="T378" s="171"/>
      <c r="U378" s="171"/>
      <c r="V378" s="171"/>
      <c r="W378" s="171"/>
      <c r="X378" s="171"/>
    </row>
    <row r="379" spans="2:25" x14ac:dyDescent="0.35">
      <c r="N379" s="171"/>
      <c r="O379" s="171"/>
      <c r="P379" s="171"/>
      <c r="Q379" s="171"/>
      <c r="R379" s="171"/>
      <c r="S379" s="171"/>
      <c r="T379" s="171"/>
      <c r="U379" s="171"/>
      <c r="V379" s="171"/>
      <c r="W379" s="171"/>
      <c r="X379" s="171"/>
    </row>
    <row r="380" spans="2:25" x14ac:dyDescent="0.35">
      <c r="S380" s="171"/>
      <c r="T380" s="171"/>
      <c r="U380" s="171"/>
      <c r="V380" s="171"/>
      <c r="W380" s="171"/>
      <c r="X380" s="171"/>
    </row>
    <row r="381" spans="2:25" ht="23.5" x14ac:dyDescent="0.55000000000000004">
      <c r="B381" s="440" t="s">
        <v>853</v>
      </c>
      <c r="C381" s="440"/>
      <c r="D381" s="440"/>
      <c r="E381" s="440"/>
      <c r="F381" s="440"/>
      <c r="G381" s="440"/>
      <c r="H381" s="440"/>
      <c r="I381" s="440"/>
      <c r="J381" s="440"/>
      <c r="K381" s="440"/>
      <c r="L381" s="440"/>
      <c r="M381" s="440" t="s">
        <v>856</v>
      </c>
      <c r="N381" s="440"/>
      <c r="O381" s="440"/>
      <c r="P381" s="440"/>
      <c r="Q381" s="440"/>
      <c r="R381" s="440"/>
      <c r="S381" s="441"/>
      <c r="T381" s="441"/>
      <c r="U381" s="441"/>
      <c r="V381" s="441" t="s">
        <v>859</v>
      </c>
      <c r="W381" s="441"/>
      <c r="X381" s="322"/>
    </row>
    <row r="382" spans="2:25" ht="23.5" x14ac:dyDescent="0.55000000000000004">
      <c r="B382" s="440"/>
      <c r="C382" s="440"/>
      <c r="D382" s="440"/>
      <c r="E382" s="440"/>
      <c r="F382" s="440"/>
      <c r="G382" s="440"/>
      <c r="H382" s="440"/>
      <c r="I382" s="440"/>
      <c r="J382" s="440"/>
      <c r="K382" s="440"/>
      <c r="L382" s="440"/>
      <c r="M382" s="440"/>
      <c r="N382" s="440"/>
      <c r="O382" s="440"/>
      <c r="P382" s="440"/>
      <c r="Q382" s="440"/>
      <c r="R382" s="440"/>
      <c r="S382" s="441"/>
      <c r="T382" s="441"/>
      <c r="U382" s="441"/>
      <c r="V382" s="441"/>
      <c r="W382" s="441"/>
      <c r="X382" s="322"/>
    </row>
    <row r="383" spans="2:25" ht="23.5" x14ac:dyDescent="0.55000000000000004">
      <c r="B383" s="440"/>
      <c r="C383" s="440"/>
      <c r="D383" s="440"/>
      <c r="E383" s="440"/>
      <c r="F383" s="440"/>
      <c r="G383" s="440"/>
      <c r="H383" s="440"/>
      <c r="I383" s="440"/>
      <c r="J383" s="440"/>
      <c r="K383" s="440"/>
      <c r="L383" s="440"/>
      <c r="M383" s="440"/>
      <c r="N383" s="440"/>
      <c r="O383" s="440"/>
      <c r="P383" s="440"/>
      <c r="Q383" s="440"/>
      <c r="R383" s="440"/>
      <c r="S383" s="441"/>
      <c r="T383" s="441"/>
      <c r="U383" s="441"/>
      <c r="V383" s="441"/>
      <c r="W383" s="441"/>
      <c r="X383" s="322"/>
    </row>
    <row r="384" spans="2:25" ht="23.5" x14ac:dyDescent="0.55000000000000004">
      <c r="B384" s="440"/>
      <c r="C384" s="440"/>
      <c r="D384" s="440"/>
      <c r="E384" s="440"/>
      <c r="F384" s="440"/>
      <c r="G384" s="440"/>
      <c r="H384" s="440"/>
      <c r="I384" s="440"/>
      <c r="J384" s="440"/>
      <c r="K384" s="440"/>
      <c r="L384" s="440"/>
      <c r="M384" s="440"/>
      <c r="N384" s="440"/>
      <c r="O384" s="440"/>
      <c r="P384" s="440"/>
      <c r="Q384" s="440"/>
      <c r="R384" s="440"/>
      <c r="S384" s="441"/>
      <c r="T384" s="441"/>
      <c r="U384" s="441"/>
      <c r="V384" s="441"/>
      <c r="W384" s="441"/>
      <c r="X384" s="322"/>
    </row>
    <row r="385" spans="2:24" ht="23.5" x14ac:dyDescent="0.55000000000000004">
      <c r="B385" s="440"/>
      <c r="C385" s="440"/>
      <c r="D385" s="440"/>
      <c r="E385" s="440"/>
      <c r="F385" s="440"/>
      <c r="G385" s="440"/>
      <c r="H385" s="440"/>
      <c r="I385" s="440"/>
      <c r="J385" s="440"/>
      <c r="K385" s="440"/>
      <c r="L385" s="440"/>
      <c r="M385" s="440"/>
      <c r="N385" s="440"/>
      <c r="O385" s="440"/>
      <c r="P385" s="440"/>
      <c r="Q385" s="440"/>
      <c r="R385" s="440"/>
      <c r="S385" s="441"/>
      <c r="T385" s="441"/>
      <c r="U385" s="441"/>
      <c r="V385" s="441"/>
      <c r="W385" s="441"/>
      <c r="X385" s="322"/>
    </row>
    <row r="386" spans="2:24" ht="23.5" x14ac:dyDescent="0.55000000000000004">
      <c r="B386" s="442" t="s">
        <v>854</v>
      </c>
      <c r="C386" s="440"/>
      <c r="D386" s="440"/>
      <c r="E386" s="440"/>
      <c r="F386" s="440"/>
      <c r="G386" s="440"/>
      <c r="H386" s="440"/>
      <c r="I386" s="440"/>
      <c r="J386" s="440"/>
      <c r="K386" s="440"/>
      <c r="L386" s="440"/>
      <c r="M386" s="442" t="s">
        <v>857</v>
      </c>
      <c r="N386" s="440"/>
      <c r="O386" s="440"/>
      <c r="P386" s="440"/>
      <c r="Q386" s="440"/>
      <c r="R386" s="440"/>
      <c r="S386" s="441"/>
      <c r="T386" s="441"/>
      <c r="U386" s="441"/>
      <c r="V386" s="443" t="s">
        <v>860</v>
      </c>
      <c r="W386" s="441"/>
      <c r="X386" s="322"/>
    </row>
    <row r="387" spans="2:24" ht="23.5" x14ac:dyDescent="0.55000000000000004">
      <c r="B387" s="440" t="s">
        <v>855</v>
      </c>
      <c r="C387" s="440"/>
      <c r="D387" s="440"/>
      <c r="E387" s="440"/>
      <c r="F387" s="440"/>
      <c r="G387" s="440"/>
      <c r="H387" s="440"/>
      <c r="I387" s="440"/>
      <c r="J387" s="440"/>
      <c r="K387" s="440"/>
      <c r="L387" s="440"/>
      <c r="M387" s="440" t="s">
        <v>858</v>
      </c>
      <c r="N387" s="440"/>
      <c r="O387" s="440"/>
      <c r="P387" s="440"/>
      <c r="Q387" s="440"/>
      <c r="R387" s="440"/>
      <c r="S387" s="441"/>
      <c r="T387" s="441"/>
      <c r="U387" s="441"/>
      <c r="V387" s="444" t="s">
        <v>861</v>
      </c>
      <c r="W387" s="441"/>
      <c r="X387" s="322"/>
    </row>
    <row r="388" spans="2:24" ht="21" x14ac:dyDescent="0.5">
      <c r="B388" s="352"/>
      <c r="C388" s="352"/>
      <c r="D388" s="352"/>
      <c r="E388" s="352"/>
      <c r="F388" s="352"/>
      <c r="G388" s="352"/>
      <c r="H388" s="352"/>
      <c r="I388" s="352"/>
      <c r="J388" s="352"/>
      <c r="K388" s="352"/>
      <c r="L388" s="352"/>
      <c r="M388" s="352"/>
      <c r="N388" s="352"/>
      <c r="O388" s="352"/>
      <c r="P388" s="352"/>
      <c r="Q388" s="352"/>
      <c r="R388" s="352"/>
      <c r="S388" s="353"/>
      <c r="T388" s="353"/>
      <c r="U388" s="353"/>
      <c r="V388" s="353"/>
      <c r="W388" s="353"/>
      <c r="X388" s="322"/>
    </row>
    <row r="389" spans="2:24" ht="21" x14ac:dyDescent="0.5">
      <c r="B389" s="352"/>
      <c r="C389" s="352"/>
      <c r="D389" s="352"/>
      <c r="E389" s="352"/>
      <c r="F389" s="352"/>
      <c r="G389" s="352"/>
      <c r="H389" s="352"/>
      <c r="I389" s="352"/>
      <c r="J389" s="352"/>
      <c r="K389" s="352"/>
      <c r="L389" s="352"/>
      <c r="M389" s="352"/>
      <c r="N389" s="352"/>
      <c r="O389" s="352"/>
      <c r="P389" s="352"/>
      <c r="Q389" s="352"/>
      <c r="R389" s="352"/>
      <c r="S389" s="353"/>
      <c r="T389" s="353"/>
      <c r="U389" s="353"/>
      <c r="V389" s="353"/>
      <c r="W389" s="353"/>
      <c r="X389" s="322"/>
    </row>
    <row r="390" spans="2:24" ht="18.5" x14ac:dyDescent="0.45">
      <c r="B390" s="350"/>
      <c r="C390" s="350"/>
      <c r="D390" s="350"/>
      <c r="E390" s="350"/>
      <c r="F390" s="350"/>
      <c r="G390" s="350"/>
      <c r="H390" s="350"/>
      <c r="I390" s="350"/>
      <c r="J390" s="350"/>
      <c r="K390" s="350"/>
      <c r="L390" s="350"/>
      <c r="M390" s="350"/>
      <c r="N390" s="350"/>
      <c r="O390" s="350"/>
      <c r="P390" s="350"/>
      <c r="Q390" s="350"/>
      <c r="R390" s="350"/>
      <c r="S390" s="351"/>
      <c r="T390" s="351"/>
      <c r="U390" s="351"/>
      <c r="V390" s="351"/>
      <c r="W390" s="351"/>
      <c r="X390" s="322"/>
    </row>
    <row r="391" spans="2:24" ht="18.5" x14ac:dyDescent="0.45">
      <c r="B391" s="350"/>
      <c r="C391" s="350"/>
      <c r="D391" s="350"/>
      <c r="E391" s="350"/>
      <c r="F391" s="350"/>
      <c r="G391" s="350"/>
      <c r="H391" s="350"/>
      <c r="I391" s="350"/>
      <c r="J391" s="350"/>
      <c r="K391" s="350"/>
      <c r="L391" s="350"/>
      <c r="M391" s="350"/>
      <c r="N391" s="350"/>
      <c r="O391" s="350"/>
      <c r="P391" s="350"/>
      <c r="Q391" s="350"/>
      <c r="R391" s="350"/>
      <c r="S391" s="351"/>
      <c r="T391" s="351"/>
      <c r="U391" s="351"/>
      <c r="V391" s="351"/>
      <c r="W391" s="351"/>
      <c r="X391" s="171"/>
    </row>
    <row r="392" spans="2:24" x14ac:dyDescent="0.35">
      <c r="S392" s="171"/>
      <c r="T392" s="171"/>
      <c r="U392" s="171"/>
      <c r="V392" s="171"/>
      <c r="W392" s="171"/>
      <c r="X392" s="171"/>
    </row>
    <row r="393" spans="2:24" x14ac:dyDescent="0.35">
      <c r="S393" s="171"/>
      <c r="T393" s="171"/>
      <c r="U393" s="171"/>
      <c r="V393" s="171"/>
      <c r="W393" s="171"/>
      <c r="X393" s="171"/>
    </row>
    <row r="394" spans="2:24" x14ac:dyDescent="0.35">
      <c r="S394" s="171"/>
      <c r="T394" s="171"/>
      <c r="U394" s="171"/>
      <c r="V394" s="171"/>
      <c r="W394" s="171"/>
      <c r="X394" s="171"/>
    </row>
    <row r="395" spans="2:24" x14ac:dyDescent="0.35">
      <c r="S395" s="171"/>
      <c r="T395" s="171"/>
      <c r="U395" s="171"/>
      <c r="V395" s="171"/>
      <c r="W395" s="171"/>
      <c r="X395" s="171"/>
    </row>
    <row r="396" spans="2:24" x14ac:dyDescent="0.35">
      <c r="S396" s="171"/>
      <c r="T396" s="171"/>
      <c r="U396" s="171"/>
      <c r="V396" s="171"/>
      <c r="W396" s="171"/>
      <c r="X396" s="171"/>
    </row>
    <row r="397" spans="2:24" x14ac:dyDescent="0.35">
      <c r="S397" s="171"/>
      <c r="T397" s="171"/>
      <c r="U397" s="171"/>
      <c r="V397" s="171"/>
      <c r="W397" s="171"/>
      <c r="X397" s="171"/>
    </row>
    <row r="398" spans="2:24" x14ac:dyDescent="0.35">
      <c r="S398" s="171"/>
      <c r="T398" s="171"/>
      <c r="U398" s="171"/>
      <c r="V398" s="171"/>
      <c r="W398" s="171"/>
      <c r="X398" s="171"/>
    </row>
    <row r="399" spans="2:24" x14ac:dyDescent="0.35">
      <c r="S399" s="171"/>
      <c r="T399" s="171"/>
      <c r="U399" s="171"/>
      <c r="V399" s="171"/>
      <c r="W399" s="171"/>
      <c r="X399" s="171"/>
    </row>
    <row r="400" spans="2:24" x14ac:dyDescent="0.35">
      <c r="S400" s="171"/>
      <c r="T400" s="171"/>
      <c r="U400" s="171"/>
      <c r="V400" s="171"/>
      <c r="W400" s="171"/>
      <c r="X400" s="171"/>
    </row>
    <row r="401" spans="19:24" x14ac:dyDescent="0.35">
      <c r="S401" s="171"/>
      <c r="T401" s="171"/>
      <c r="U401" s="171"/>
      <c r="V401" s="171"/>
      <c r="W401" s="171"/>
      <c r="X401" s="171"/>
    </row>
    <row r="402" spans="19:24" x14ac:dyDescent="0.35">
      <c r="S402" s="171"/>
      <c r="T402" s="171"/>
      <c r="U402" s="171"/>
      <c r="V402" s="171"/>
      <c r="W402" s="171"/>
      <c r="X402" s="171"/>
    </row>
  </sheetData>
  <mergeCells count="37">
    <mergeCell ref="I7:M7"/>
    <mergeCell ref="X1:Y1"/>
    <mergeCell ref="A2:Y2"/>
    <mergeCell ref="A3:Y3"/>
    <mergeCell ref="I5:M5"/>
    <mergeCell ref="I6:M6"/>
    <mergeCell ref="I8:M8"/>
    <mergeCell ref="B9:E9"/>
    <mergeCell ref="B10:L14"/>
    <mergeCell ref="M10:M14"/>
    <mergeCell ref="N10:R11"/>
    <mergeCell ref="X10:X14"/>
    <mergeCell ref="Y10:Y14"/>
    <mergeCell ref="N12:N14"/>
    <mergeCell ref="O12:O14"/>
    <mergeCell ref="P12:P14"/>
    <mergeCell ref="Q12:Q14"/>
    <mergeCell ref="R12:R14"/>
    <mergeCell ref="S12:S14"/>
    <mergeCell ref="T12:T14"/>
    <mergeCell ref="U12:U14"/>
    <mergeCell ref="S10:W11"/>
    <mergeCell ref="V12:V14"/>
    <mergeCell ref="W12:W14"/>
    <mergeCell ref="B15:L15"/>
    <mergeCell ref="B16:L16"/>
    <mergeCell ref="Y21:Y27"/>
    <mergeCell ref="Y38:Y50"/>
    <mergeCell ref="Y101:Y103"/>
    <mergeCell ref="N103:Q103"/>
    <mergeCell ref="Y285:Y286"/>
    <mergeCell ref="N299:R308"/>
    <mergeCell ref="Y32:Y33"/>
    <mergeCell ref="Y164:Y167"/>
    <mergeCell ref="Y146:Y149"/>
    <mergeCell ref="Y262:Y276"/>
    <mergeCell ref="Y52:Y54"/>
  </mergeCells>
  <printOptions horizontalCentered="1"/>
  <pageMargins left="0.25" right="0.25" top="0.75" bottom="0.75" header="0.3" footer="0.3"/>
  <pageSetup paperSize="134" scale="47" fitToHeight="0" orientation="landscape" r:id="rId1"/>
  <rowBreaks count="5" manualBreakCount="5">
    <brk id="93" max="24" man="1"/>
    <brk id="138" max="24" man="1"/>
    <brk id="190" max="24" man="1"/>
    <brk id="242" max="24" man="1"/>
    <brk id="295" max="2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89"/>
  <sheetViews>
    <sheetView showGridLines="0" tabSelected="1" view="pageBreakPreview" topLeftCell="B1" zoomScale="78" zoomScaleNormal="80" zoomScaleSheetLayoutView="78" workbookViewId="0">
      <pane xSplit="2" ySplit="15" topLeftCell="J346" activePane="bottomRight" state="frozen"/>
      <selection activeCell="B1" sqref="B1"/>
      <selection pane="topRight" activeCell="M1" sqref="M1"/>
      <selection pane="bottomLeft" activeCell="B16" sqref="B16"/>
      <selection pane="bottomRight" activeCell="L12" sqref="L12:L15"/>
    </sheetView>
  </sheetViews>
  <sheetFormatPr defaultColWidth="9.1796875" defaultRowHeight="14.5" x14ac:dyDescent="0.35"/>
  <cols>
    <col min="1" max="1" width="0" hidden="1" customWidth="1"/>
    <col min="2" max="2" width="12" customWidth="1"/>
    <col min="3" max="3" width="94.6328125" customWidth="1"/>
    <col min="5" max="5" width="14.7265625" customWidth="1"/>
    <col min="6" max="6" width="14.26953125" customWidth="1"/>
    <col min="7" max="7" width="15" customWidth="1"/>
    <col min="8" max="8" width="14.7265625" customWidth="1"/>
    <col min="9" max="9" width="18.81640625" customWidth="1"/>
    <col min="10" max="10" width="15.1796875" customWidth="1"/>
    <col min="11" max="11" width="15.453125" customWidth="1"/>
    <col min="12" max="12" width="16.26953125" customWidth="1"/>
    <col min="13" max="13" width="14.453125" customWidth="1"/>
    <col min="14" max="14" width="20.54296875" customWidth="1"/>
    <col min="15" max="15" width="16.7265625" customWidth="1"/>
    <col min="16" max="16" width="42.54296875" customWidth="1"/>
  </cols>
  <sheetData>
    <row r="1" spans="1:16" ht="16.5" x14ac:dyDescent="0.35">
      <c r="A1" s="50"/>
      <c r="B1" s="50"/>
      <c r="C1" s="50"/>
      <c r="D1" s="50"/>
      <c r="E1" s="50"/>
      <c r="F1" s="50"/>
      <c r="G1" s="50"/>
      <c r="H1" s="50"/>
      <c r="I1" s="50"/>
      <c r="J1" s="50"/>
      <c r="K1" s="50"/>
      <c r="L1" s="50"/>
      <c r="M1" s="50"/>
      <c r="N1" s="50"/>
      <c r="O1" s="742" t="s">
        <v>0</v>
      </c>
      <c r="P1" s="742"/>
    </row>
    <row r="2" spans="1:16" ht="18" x14ac:dyDescent="0.4">
      <c r="A2" s="743" t="s">
        <v>1</v>
      </c>
      <c r="B2" s="743"/>
      <c r="C2" s="743"/>
      <c r="D2" s="743"/>
      <c r="E2" s="743"/>
      <c r="F2" s="743"/>
      <c r="G2" s="743"/>
      <c r="H2" s="743"/>
      <c r="I2" s="743"/>
      <c r="J2" s="743"/>
      <c r="K2" s="743"/>
      <c r="L2" s="743"/>
      <c r="M2" s="743"/>
      <c r="N2" s="743"/>
      <c r="O2" s="743"/>
      <c r="P2" s="743"/>
    </row>
    <row r="3" spans="1:16" ht="17.5" x14ac:dyDescent="0.35">
      <c r="A3" s="744" t="s">
        <v>1453</v>
      </c>
      <c r="B3" s="744"/>
      <c r="C3" s="744"/>
      <c r="D3" s="744"/>
      <c r="E3" s="744"/>
      <c r="F3" s="744"/>
      <c r="G3" s="744"/>
      <c r="H3" s="744"/>
      <c r="I3" s="744"/>
      <c r="J3" s="744"/>
      <c r="K3" s="744"/>
      <c r="L3" s="744"/>
      <c r="M3" s="744"/>
      <c r="N3" s="744"/>
      <c r="O3" s="744"/>
      <c r="P3" s="744"/>
    </row>
    <row r="4" spans="1:16" x14ac:dyDescent="0.35">
      <c r="A4" s="51"/>
      <c r="B4" s="51"/>
      <c r="C4" s="51"/>
      <c r="D4" s="51"/>
      <c r="E4" s="51"/>
      <c r="F4" s="51"/>
      <c r="G4" s="51"/>
      <c r="H4" s="51"/>
      <c r="I4" s="51"/>
      <c r="J4" s="51"/>
      <c r="K4" s="51"/>
      <c r="L4" s="51"/>
      <c r="M4" s="51"/>
      <c r="N4" s="51"/>
      <c r="O4" s="51"/>
      <c r="P4" s="52"/>
    </row>
    <row r="5" spans="1:16" x14ac:dyDescent="0.35">
      <c r="A5" s="50"/>
      <c r="B5" s="53" t="s">
        <v>2</v>
      </c>
      <c r="C5" s="53"/>
      <c r="D5" s="694"/>
      <c r="E5" s="3"/>
      <c r="F5" s="3"/>
      <c r="G5" s="3"/>
      <c r="H5" s="3"/>
      <c r="I5" s="3"/>
      <c r="J5" s="3"/>
      <c r="K5" s="3"/>
      <c r="L5" s="54"/>
      <c r="M5" s="54"/>
      <c r="N5" s="55"/>
      <c r="O5" s="4" t="s">
        <v>4</v>
      </c>
      <c r="P5" s="5"/>
    </row>
    <row r="6" spans="1:16" x14ac:dyDescent="0.35">
      <c r="A6" s="50"/>
      <c r="B6" s="53" t="s">
        <v>5</v>
      </c>
      <c r="C6" s="53"/>
      <c r="D6" s="694"/>
      <c r="E6" s="3"/>
      <c r="F6" s="3"/>
      <c r="G6" s="3"/>
      <c r="H6" s="3"/>
      <c r="I6" s="3"/>
      <c r="J6" s="3"/>
      <c r="K6" s="3"/>
      <c r="L6" s="54"/>
      <c r="M6" s="54"/>
      <c r="N6" s="56"/>
      <c r="O6" s="4" t="s">
        <v>6</v>
      </c>
      <c r="P6" s="5"/>
    </row>
    <row r="7" spans="1:16" x14ac:dyDescent="0.35">
      <c r="A7" s="50"/>
      <c r="B7" s="53" t="s">
        <v>7</v>
      </c>
      <c r="C7" s="53"/>
      <c r="D7" s="694"/>
      <c r="E7" s="3"/>
      <c r="F7" s="3"/>
      <c r="G7" s="3"/>
      <c r="H7" s="3"/>
      <c r="I7" s="3"/>
      <c r="J7" s="54"/>
      <c r="K7" s="54"/>
      <c r="L7" s="54"/>
      <c r="M7" s="50"/>
      <c r="N7" s="56"/>
      <c r="O7" s="4" t="s">
        <v>8</v>
      </c>
      <c r="P7" s="5"/>
    </row>
    <row r="8" spans="1:16" x14ac:dyDescent="0.35">
      <c r="A8" s="50"/>
      <c r="B8" s="53" t="s">
        <v>9</v>
      </c>
      <c r="C8" s="53"/>
      <c r="D8" s="694"/>
      <c r="E8" s="3"/>
      <c r="F8" s="3"/>
      <c r="G8" s="3"/>
      <c r="H8" s="3"/>
      <c r="I8" s="3"/>
      <c r="J8" s="54"/>
      <c r="K8" s="54"/>
      <c r="L8" s="54"/>
      <c r="M8" s="50"/>
      <c r="N8" s="56"/>
      <c r="O8" s="4" t="s">
        <v>10</v>
      </c>
      <c r="P8" s="5"/>
    </row>
    <row r="9" spans="1:16" ht="15" thickBot="1" x14ac:dyDescent="0.4">
      <c r="A9" s="50"/>
      <c r="B9" s="733"/>
      <c r="C9" s="733"/>
      <c r="D9" s="50"/>
      <c r="E9" s="50"/>
      <c r="F9" s="50"/>
      <c r="G9" s="50"/>
      <c r="H9" s="50"/>
      <c r="I9" s="50"/>
      <c r="J9" s="50"/>
      <c r="K9" s="50"/>
      <c r="L9" s="54"/>
      <c r="M9" s="50"/>
      <c r="N9" s="54"/>
      <c r="O9" s="50"/>
      <c r="P9" s="50"/>
    </row>
    <row r="10" spans="1:16" ht="15.75" customHeight="1" x14ac:dyDescent="0.35">
      <c r="A10" s="50"/>
      <c r="B10" s="714" t="s">
        <v>11</v>
      </c>
      <c r="C10" s="734"/>
      <c r="D10" s="740" t="s">
        <v>12</v>
      </c>
      <c r="E10" s="714" t="s">
        <v>13</v>
      </c>
      <c r="F10" s="734"/>
      <c r="G10" s="734"/>
      <c r="H10" s="734"/>
      <c r="I10" s="735"/>
      <c r="J10" s="726" t="s">
        <v>14</v>
      </c>
      <c r="K10" s="727"/>
      <c r="L10" s="727"/>
      <c r="M10" s="727"/>
      <c r="N10" s="728"/>
      <c r="O10" s="714" t="s">
        <v>1454</v>
      </c>
      <c r="P10" s="717" t="s">
        <v>16</v>
      </c>
    </row>
    <row r="11" spans="1:16" ht="15" thickBot="1" x14ac:dyDescent="0.4">
      <c r="A11" s="50"/>
      <c r="B11" s="715"/>
      <c r="C11" s="736"/>
      <c r="D11" s="741"/>
      <c r="E11" s="716"/>
      <c r="F11" s="738"/>
      <c r="G11" s="738"/>
      <c r="H11" s="738"/>
      <c r="I11" s="739"/>
      <c r="J11" s="729"/>
      <c r="K11" s="730"/>
      <c r="L11" s="730"/>
      <c r="M11" s="730"/>
      <c r="N11" s="731"/>
      <c r="O11" s="715"/>
      <c r="P11" s="718"/>
    </row>
    <row r="12" spans="1:16" ht="15.75" customHeight="1" x14ac:dyDescent="0.35">
      <c r="A12" s="50"/>
      <c r="B12" s="715"/>
      <c r="C12" s="736"/>
      <c r="D12" s="724"/>
      <c r="E12" s="720" t="s">
        <v>17</v>
      </c>
      <c r="F12" s="723" t="s">
        <v>18</v>
      </c>
      <c r="G12" s="720" t="s">
        <v>19</v>
      </c>
      <c r="H12" s="723" t="s">
        <v>20</v>
      </c>
      <c r="I12" s="720" t="s">
        <v>21</v>
      </c>
      <c r="J12" s="723" t="s">
        <v>17</v>
      </c>
      <c r="K12" s="720" t="s">
        <v>18</v>
      </c>
      <c r="L12" s="723" t="s">
        <v>19</v>
      </c>
      <c r="M12" s="720" t="s">
        <v>20</v>
      </c>
      <c r="N12" s="723" t="s">
        <v>21</v>
      </c>
      <c r="O12" s="715"/>
      <c r="P12" s="718"/>
    </row>
    <row r="13" spans="1:16" x14ac:dyDescent="0.35">
      <c r="A13" s="50"/>
      <c r="B13" s="715"/>
      <c r="C13" s="736"/>
      <c r="D13" s="724"/>
      <c r="E13" s="721"/>
      <c r="F13" s="724"/>
      <c r="G13" s="721"/>
      <c r="H13" s="724"/>
      <c r="I13" s="721"/>
      <c r="J13" s="724"/>
      <c r="K13" s="721"/>
      <c r="L13" s="724"/>
      <c r="M13" s="721"/>
      <c r="N13" s="724"/>
      <c r="O13" s="715"/>
      <c r="P13" s="718"/>
    </row>
    <row r="14" spans="1:16" ht="15" thickBot="1" x14ac:dyDescent="0.4">
      <c r="A14" s="50"/>
      <c r="B14" s="716"/>
      <c r="C14" s="738"/>
      <c r="D14" s="725"/>
      <c r="E14" s="722"/>
      <c r="F14" s="725"/>
      <c r="G14" s="722"/>
      <c r="H14" s="725"/>
      <c r="I14" s="722"/>
      <c r="J14" s="725"/>
      <c r="K14" s="722"/>
      <c r="L14" s="725"/>
      <c r="M14" s="722"/>
      <c r="N14" s="725"/>
      <c r="O14" s="716"/>
      <c r="P14" s="719"/>
    </row>
    <row r="15" spans="1:16" ht="15" thickBot="1" x14ac:dyDescent="0.4">
      <c r="A15" s="50"/>
      <c r="B15" s="705">
        <v>1</v>
      </c>
      <c r="C15" s="706"/>
      <c r="D15" s="6">
        <v>2</v>
      </c>
      <c r="E15" s="9">
        <v>3</v>
      </c>
      <c r="F15" s="6">
        <v>4</v>
      </c>
      <c r="G15" s="131">
        <v>5</v>
      </c>
      <c r="H15" s="132">
        <v>6</v>
      </c>
      <c r="I15" s="133" t="s">
        <v>22</v>
      </c>
      <c r="J15" s="7">
        <v>8</v>
      </c>
      <c r="K15" s="133">
        <v>9</v>
      </c>
      <c r="L15" s="7">
        <v>10</v>
      </c>
      <c r="M15" s="133">
        <v>11</v>
      </c>
      <c r="N15" s="7" t="s">
        <v>23</v>
      </c>
      <c r="O15" s="195">
        <v>13</v>
      </c>
      <c r="P15" s="8">
        <v>14</v>
      </c>
    </row>
    <row r="16" spans="1:16" x14ac:dyDescent="0.35">
      <c r="B16" s="708"/>
      <c r="C16" s="709"/>
      <c r="D16" s="116"/>
      <c r="E16" s="448"/>
      <c r="F16" s="449"/>
      <c r="G16" s="448"/>
      <c r="H16" s="449"/>
      <c r="I16" s="448"/>
      <c r="J16" s="449"/>
      <c r="K16" s="638"/>
      <c r="L16" s="449"/>
      <c r="M16" s="448"/>
      <c r="N16" s="449"/>
      <c r="O16" s="450"/>
      <c r="P16" s="451"/>
    </row>
    <row r="17" spans="2:16" x14ac:dyDescent="0.35">
      <c r="B17" s="39" t="s">
        <v>885</v>
      </c>
      <c r="D17" s="117"/>
      <c r="E17" s="452"/>
      <c r="F17" s="453"/>
      <c r="G17" s="452"/>
      <c r="H17" s="453"/>
      <c r="I17" s="452"/>
      <c r="J17" s="453"/>
      <c r="K17" s="547"/>
      <c r="L17" s="453"/>
      <c r="M17" s="452"/>
      <c r="N17" s="446"/>
      <c r="O17" s="514"/>
      <c r="P17" s="455"/>
    </row>
    <row r="18" spans="2:16" x14ac:dyDescent="0.35">
      <c r="B18" s="207" t="s">
        <v>886</v>
      </c>
      <c r="C18" s="204"/>
      <c r="D18" s="117"/>
      <c r="E18" s="454"/>
      <c r="F18" s="456"/>
      <c r="G18" s="454"/>
      <c r="H18" s="456"/>
      <c r="I18" s="454"/>
      <c r="J18" s="456"/>
      <c r="K18" s="514"/>
      <c r="L18" s="456"/>
      <c r="M18" s="454"/>
      <c r="N18" s="525"/>
      <c r="O18" s="514"/>
      <c r="P18" s="455"/>
    </row>
    <row r="19" spans="2:16" ht="15" customHeight="1" x14ac:dyDescent="0.35">
      <c r="B19" s="104"/>
      <c r="C19" s="58"/>
      <c r="D19" s="117"/>
      <c r="E19" s="457"/>
      <c r="F19" s="458"/>
      <c r="G19" s="457"/>
      <c r="H19" s="458"/>
      <c r="I19" s="454"/>
      <c r="J19" s="458"/>
      <c r="K19" s="639"/>
      <c r="L19" s="458"/>
      <c r="M19" s="457"/>
      <c r="N19" s="525"/>
      <c r="O19" s="605"/>
      <c r="P19" s="455"/>
    </row>
    <row r="20" spans="2:16" x14ac:dyDescent="0.35">
      <c r="B20" s="796" t="s">
        <v>885</v>
      </c>
      <c r="C20" s="797"/>
      <c r="D20" s="117"/>
      <c r="E20" s="457"/>
      <c r="F20" s="458"/>
      <c r="G20" s="457"/>
      <c r="H20" s="458"/>
      <c r="I20" s="454"/>
      <c r="J20" s="657"/>
      <c r="K20" s="639"/>
      <c r="L20" s="657"/>
      <c r="M20" s="639"/>
      <c r="N20" s="525"/>
      <c r="O20" s="514"/>
      <c r="P20" s="455"/>
    </row>
    <row r="21" spans="2:16" x14ac:dyDescent="0.35">
      <c r="B21" s="798" t="s">
        <v>1455</v>
      </c>
      <c r="C21" s="799"/>
      <c r="D21" s="117"/>
      <c r="E21" s="457"/>
      <c r="F21" s="458"/>
      <c r="G21" s="457"/>
      <c r="H21" s="458"/>
      <c r="I21" s="454"/>
      <c r="J21" s="657"/>
      <c r="K21" s="639"/>
      <c r="L21" s="657"/>
      <c r="M21" s="658"/>
      <c r="N21" s="525"/>
      <c r="O21" s="607"/>
      <c r="P21" s="459"/>
    </row>
    <row r="22" spans="2:16" ht="25.5" customHeight="1" x14ac:dyDescent="0.35">
      <c r="B22" s="800" t="s">
        <v>1456</v>
      </c>
      <c r="C22" s="801"/>
      <c r="D22" s="117"/>
      <c r="E22" s="501"/>
      <c r="F22" s="502"/>
      <c r="G22" s="501"/>
      <c r="H22" s="502"/>
      <c r="I22" s="500">
        <v>0.02</v>
      </c>
      <c r="J22" s="592"/>
      <c r="K22" s="626"/>
      <c r="L22" s="592"/>
      <c r="M22" s="627"/>
      <c r="N22" s="530"/>
      <c r="O22" s="607"/>
      <c r="P22" s="745"/>
    </row>
    <row r="23" spans="2:16" x14ac:dyDescent="0.35">
      <c r="B23" s="802" t="s">
        <v>60</v>
      </c>
      <c r="C23" s="802" t="s">
        <v>1457</v>
      </c>
      <c r="D23" s="117"/>
      <c r="E23" s="501"/>
      <c r="F23" s="502"/>
      <c r="G23" s="501"/>
      <c r="H23" s="502"/>
      <c r="I23" s="500">
        <v>1</v>
      </c>
      <c r="J23" s="593"/>
      <c r="K23" s="627"/>
      <c r="L23" s="659"/>
      <c r="M23" s="627"/>
      <c r="N23" s="530"/>
      <c r="O23" s="607"/>
      <c r="P23" s="746"/>
    </row>
    <row r="24" spans="2:16" x14ac:dyDescent="0.35">
      <c r="B24" s="803"/>
      <c r="C24" s="804" t="s">
        <v>1445</v>
      </c>
      <c r="D24" s="117"/>
      <c r="E24" s="501" t="s">
        <v>500</v>
      </c>
      <c r="F24" s="502" t="s">
        <v>500</v>
      </c>
      <c r="G24" s="501" t="s">
        <v>500</v>
      </c>
      <c r="H24" s="502" t="s">
        <v>500</v>
      </c>
      <c r="I24" s="500">
        <v>0.02</v>
      </c>
      <c r="J24" s="592">
        <v>3.2000000000000002E-3</v>
      </c>
      <c r="K24" s="627"/>
      <c r="L24" s="659"/>
      <c r="M24" s="627"/>
      <c r="N24" s="530">
        <f>J24</f>
        <v>3.2000000000000002E-3</v>
      </c>
      <c r="O24" s="607"/>
      <c r="P24" s="746"/>
    </row>
    <row r="25" spans="2:16" x14ac:dyDescent="0.35">
      <c r="B25" s="803"/>
      <c r="C25" s="804" t="s">
        <v>1446</v>
      </c>
      <c r="D25" s="117"/>
      <c r="E25" s="503" t="s">
        <v>500</v>
      </c>
      <c r="F25" s="504" t="s">
        <v>500</v>
      </c>
      <c r="G25" s="503" t="s">
        <v>500</v>
      </c>
      <c r="H25" s="504" t="s">
        <v>500</v>
      </c>
      <c r="I25" s="500">
        <v>0.78</v>
      </c>
      <c r="J25" s="227">
        <v>0.1424</v>
      </c>
      <c r="K25" s="628"/>
      <c r="L25" s="628"/>
      <c r="M25" s="636"/>
      <c r="N25" s="530">
        <f t="shared" ref="N25:N26" si="0">J25</f>
        <v>0.1424</v>
      </c>
      <c r="O25" s="227"/>
      <c r="P25" s="745"/>
    </row>
    <row r="26" spans="2:16" x14ac:dyDescent="0.35">
      <c r="B26" s="803"/>
      <c r="C26" s="804" t="s">
        <v>1447</v>
      </c>
      <c r="D26" s="117"/>
      <c r="E26" s="505" t="s">
        <v>500</v>
      </c>
      <c r="F26" s="506" t="s">
        <v>500</v>
      </c>
      <c r="G26" s="505" t="s">
        <v>500</v>
      </c>
      <c r="H26" s="506" t="s">
        <v>500</v>
      </c>
      <c r="I26" s="507">
        <v>0.2</v>
      </c>
      <c r="J26" s="594">
        <v>1.0500000000000001E-2</v>
      </c>
      <c r="K26" s="629"/>
      <c r="L26" s="612"/>
      <c r="M26" s="612"/>
      <c r="N26" s="530">
        <f t="shared" si="0"/>
        <v>1.0500000000000001E-2</v>
      </c>
      <c r="O26" s="227"/>
      <c r="P26" s="746"/>
    </row>
    <row r="27" spans="2:16" x14ac:dyDescent="0.35">
      <c r="B27" s="805"/>
      <c r="C27" s="806" t="s">
        <v>1458</v>
      </c>
      <c r="D27" s="117"/>
      <c r="E27" s="508"/>
      <c r="F27" s="509"/>
      <c r="G27" s="505"/>
      <c r="H27" s="506"/>
      <c r="I27" s="510"/>
      <c r="J27" s="595">
        <v>28155</v>
      </c>
      <c r="K27" s="595"/>
      <c r="L27" s="660"/>
      <c r="M27" s="689"/>
      <c r="N27" s="559">
        <f>J27</f>
        <v>28155</v>
      </c>
      <c r="O27" s="517">
        <f>N27-J27</f>
        <v>0</v>
      </c>
      <c r="P27" s="746"/>
    </row>
    <row r="28" spans="2:16" x14ac:dyDescent="0.35">
      <c r="B28" s="803"/>
      <c r="C28" s="804" t="s">
        <v>1445</v>
      </c>
      <c r="D28" s="117"/>
      <c r="E28" s="508" t="s">
        <v>500</v>
      </c>
      <c r="F28" s="630" t="s">
        <v>500</v>
      </c>
      <c r="G28" s="631" t="s">
        <v>500</v>
      </c>
      <c r="H28" s="630" t="s">
        <v>500</v>
      </c>
      <c r="I28" s="257">
        <v>5624</v>
      </c>
      <c r="J28" s="524">
        <v>18</v>
      </c>
      <c r="K28" s="257"/>
      <c r="L28" s="662"/>
      <c r="M28" s="587"/>
      <c r="N28" s="559">
        <f t="shared" ref="N28:N91" si="1">J28</f>
        <v>18</v>
      </c>
      <c r="O28" s="227"/>
      <c r="P28" s="747"/>
    </row>
    <row r="29" spans="2:16" ht="26.25" customHeight="1" x14ac:dyDescent="0.35">
      <c r="B29" s="803"/>
      <c r="C29" s="804" t="s">
        <v>1446</v>
      </c>
      <c r="D29" s="117"/>
      <c r="E29" s="537" t="s">
        <v>500</v>
      </c>
      <c r="F29" s="538" t="s">
        <v>500</v>
      </c>
      <c r="G29" s="537" t="s">
        <v>500</v>
      </c>
      <c r="H29" s="632" t="s">
        <v>500</v>
      </c>
      <c r="I29" s="511">
        <v>191238</v>
      </c>
      <c r="J29" s="524">
        <v>27249</v>
      </c>
      <c r="K29" s="633"/>
      <c r="L29" s="663"/>
      <c r="M29" s="612"/>
      <c r="N29" s="559">
        <f t="shared" si="1"/>
        <v>27249</v>
      </c>
      <c r="O29" s="608"/>
      <c r="P29" s="459"/>
    </row>
    <row r="30" spans="2:16" s="313" customFormat="1" ht="20.25" customHeight="1" x14ac:dyDescent="0.35">
      <c r="B30" s="803"/>
      <c r="C30" s="804" t="s">
        <v>1447</v>
      </c>
      <c r="D30" s="315"/>
      <c r="E30" s="539" t="s">
        <v>500</v>
      </c>
      <c r="F30" s="540" t="s">
        <v>500</v>
      </c>
      <c r="G30" s="541" t="s">
        <v>500</v>
      </c>
      <c r="H30" s="542" t="s">
        <v>500</v>
      </c>
      <c r="I30" s="224">
        <v>84370</v>
      </c>
      <c r="J30" s="634">
        <v>888</v>
      </c>
      <c r="K30" s="634"/>
      <c r="L30" s="664"/>
      <c r="M30" s="612"/>
      <c r="N30" s="559">
        <f t="shared" si="1"/>
        <v>888</v>
      </c>
      <c r="O30" s="609"/>
      <c r="P30" s="463"/>
    </row>
    <row r="31" spans="2:16" x14ac:dyDescent="0.35">
      <c r="B31" s="807" t="s">
        <v>1459</v>
      </c>
      <c r="C31" s="808"/>
      <c r="D31" s="117"/>
      <c r="E31" s="512"/>
      <c r="F31" s="513"/>
      <c r="G31" s="512"/>
      <c r="H31" s="513"/>
      <c r="I31" s="514"/>
      <c r="J31" s="511"/>
      <c r="K31" s="511"/>
      <c r="L31" s="664"/>
      <c r="M31" s="510"/>
      <c r="N31" s="559">
        <f t="shared" si="1"/>
        <v>0</v>
      </c>
      <c r="O31" s="227"/>
      <c r="P31" s="463"/>
    </row>
    <row r="32" spans="2:16" x14ac:dyDescent="0.35">
      <c r="B32" s="803" t="s">
        <v>60</v>
      </c>
      <c r="C32" s="802" t="s">
        <v>1460</v>
      </c>
      <c r="D32" s="117"/>
      <c r="E32" s="515">
        <v>281232</v>
      </c>
      <c r="F32" s="516">
        <v>281232</v>
      </c>
      <c r="G32" s="515">
        <v>281232</v>
      </c>
      <c r="H32" s="516">
        <v>281232</v>
      </c>
      <c r="I32" s="517">
        <v>281232</v>
      </c>
      <c r="J32" s="612">
        <v>478865</v>
      </c>
      <c r="K32" s="635"/>
      <c r="L32" s="665"/>
      <c r="M32" s="510"/>
      <c r="N32" s="559">
        <f t="shared" si="1"/>
        <v>478865</v>
      </c>
      <c r="O32" s="227"/>
      <c r="P32" s="466"/>
    </row>
    <row r="33" spans="2:16" x14ac:dyDescent="0.35">
      <c r="B33" s="803" t="s">
        <v>60</v>
      </c>
      <c r="C33" s="802" t="s">
        <v>1461</v>
      </c>
      <c r="D33" s="117"/>
      <c r="E33" s="515">
        <v>9203</v>
      </c>
      <c r="F33" s="516">
        <v>9203</v>
      </c>
      <c r="G33" s="515">
        <v>9203</v>
      </c>
      <c r="H33" s="516">
        <v>9203</v>
      </c>
      <c r="I33" s="517">
        <v>9203</v>
      </c>
      <c r="J33" s="612">
        <v>0</v>
      </c>
      <c r="K33" s="612"/>
      <c r="L33" s="665"/>
      <c r="M33" s="604"/>
      <c r="N33" s="559">
        <f t="shared" si="1"/>
        <v>0</v>
      </c>
      <c r="O33" s="227"/>
      <c r="P33" s="466"/>
    </row>
    <row r="34" spans="2:16" x14ac:dyDescent="0.35">
      <c r="B34" s="809"/>
      <c r="C34" s="810" t="s">
        <v>1462</v>
      </c>
      <c r="D34" s="117"/>
      <c r="E34" s="488"/>
      <c r="F34" s="489"/>
      <c r="G34" s="488"/>
      <c r="H34" s="489"/>
      <c r="I34" s="517"/>
      <c r="J34" s="612">
        <v>0</v>
      </c>
      <c r="K34" s="612"/>
      <c r="L34" s="665"/>
      <c r="M34" s="510"/>
      <c r="N34" s="559">
        <f t="shared" si="1"/>
        <v>0</v>
      </c>
      <c r="O34" s="227"/>
      <c r="P34" s="466"/>
    </row>
    <row r="35" spans="2:16" x14ac:dyDescent="0.35">
      <c r="B35" s="809"/>
      <c r="C35" s="811" t="s">
        <v>1463</v>
      </c>
      <c r="D35" s="117"/>
      <c r="E35" s="488"/>
      <c r="F35" s="489"/>
      <c r="G35" s="488"/>
      <c r="H35" s="489"/>
      <c r="I35" s="517"/>
      <c r="J35" s="636">
        <v>0</v>
      </c>
      <c r="K35" s="636"/>
      <c r="L35" s="666"/>
      <c r="M35" s="591"/>
      <c r="N35" s="559">
        <f t="shared" si="1"/>
        <v>0</v>
      </c>
      <c r="O35" s="227"/>
      <c r="P35" s="466"/>
    </row>
    <row r="36" spans="2:16" x14ac:dyDescent="0.35">
      <c r="B36" s="809"/>
      <c r="C36" s="811" t="s">
        <v>1464</v>
      </c>
      <c r="D36" s="117"/>
      <c r="E36" s="454"/>
      <c r="F36" s="456"/>
      <c r="G36" s="454"/>
      <c r="H36" s="456"/>
      <c r="I36" s="454"/>
      <c r="J36" s="514">
        <v>0</v>
      </c>
      <c r="K36" s="514"/>
      <c r="L36" s="607"/>
      <c r="M36" s="547"/>
      <c r="N36" s="559">
        <f t="shared" si="1"/>
        <v>0</v>
      </c>
      <c r="O36" s="514"/>
      <c r="P36" s="455"/>
    </row>
    <row r="37" spans="2:16" ht="21" customHeight="1" x14ac:dyDescent="0.35">
      <c r="B37" s="812" t="s">
        <v>1465</v>
      </c>
      <c r="C37" s="813"/>
      <c r="D37" s="117"/>
      <c r="E37" s="468"/>
      <c r="F37" s="469"/>
      <c r="G37" s="468"/>
      <c r="H37" s="469"/>
      <c r="I37" s="517"/>
      <c r="J37" s="224"/>
      <c r="K37" s="224"/>
      <c r="L37" s="610"/>
      <c r="M37" s="224"/>
      <c r="N37" s="559">
        <f t="shared" si="1"/>
        <v>0</v>
      </c>
      <c r="O37" s="224"/>
      <c r="P37" s="471"/>
    </row>
    <row r="38" spans="2:16" s="313" customFormat="1" ht="16.5" customHeight="1" x14ac:dyDescent="0.35">
      <c r="B38" s="807" t="s">
        <v>1459</v>
      </c>
      <c r="C38" s="808"/>
      <c r="D38" s="315"/>
      <c r="E38" s="472"/>
      <c r="F38" s="473"/>
      <c r="G38" s="472"/>
      <c r="H38" s="474"/>
      <c r="I38" s="518"/>
      <c r="J38" s="518"/>
      <c r="K38" s="637"/>
      <c r="L38" s="667"/>
      <c r="M38" s="690"/>
      <c r="N38" s="559">
        <f t="shared" si="1"/>
        <v>0</v>
      </c>
      <c r="O38" s="601">
        <f>N38-I38</f>
        <v>0</v>
      </c>
      <c r="P38" s="466"/>
    </row>
    <row r="39" spans="2:16" x14ac:dyDescent="0.35">
      <c r="B39" s="803"/>
      <c r="C39" s="814" t="s">
        <v>1466</v>
      </c>
      <c r="D39" s="117"/>
      <c r="E39" s="519" t="s">
        <v>500</v>
      </c>
      <c r="F39" s="519" t="s">
        <v>500</v>
      </c>
      <c r="G39" s="519">
        <v>2</v>
      </c>
      <c r="H39" s="519">
        <v>9</v>
      </c>
      <c r="I39" s="519">
        <v>11</v>
      </c>
      <c r="J39" s="519">
        <v>0</v>
      </c>
      <c r="K39" s="519"/>
      <c r="L39" s="668"/>
      <c r="M39" s="611"/>
      <c r="N39" s="559">
        <f t="shared" si="1"/>
        <v>0</v>
      </c>
      <c r="O39" s="602"/>
      <c r="P39" s="459"/>
    </row>
    <row r="40" spans="2:16" ht="18.75" customHeight="1" x14ac:dyDescent="0.35">
      <c r="B40" s="803"/>
      <c r="C40" s="811" t="s">
        <v>1467</v>
      </c>
      <c r="D40" s="117"/>
      <c r="E40" s="519"/>
      <c r="F40" s="520"/>
      <c r="G40" s="519"/>
      <c r="H40" s="521"/>
      <c r="I40" s="695"/>
      <c r="J40" s="519">
        <v>0</v>
      </c>
      <c r="K40" s="519"/>
      <c r="L40" s="668"/>
      <c r="M40" s="611"/>
      <c r="N40" s="559">
        <f t="shared" si="1"/>
        <v>0</v>
      </c>
      <c r="O40" s="602"/>
      <c r="P40" s="459"/>
    </row>
    <row r="41" spans="2:16" ht="14.25" customHeight="1" x14ac:dyDescent="0.35">
      <c r="B41" s="803"/>
      <c r="C41" s="811" t="s">
        <v>1468</v>
      </c>
      <c r="D41" s="117"/>
      <c r="E41" s="519" t="s">
        <v>500</v>
      </c>
      <c r="F41" s="520" t="s">
        <v>500</v>
      </c>
      <c r="G41" s="519">
        <v>0</v>
      </c>
      <c r="H41" s="521">
        <v>1</v>
      </c>
      <c r="I41" s="695">
        <v>1</v>
      </c>
      <c r="J41" s="519">
        <v>0</v>
      </c>
      <c r="K41" s="519"/>
      <c r="L41" s="668"/>
      <c r="M41" s="611"/>
      <c r="N41" s="559">
        <f t="shared" si="1"/>
        <v>0</v>
      </c>
      <c r="O41" s="602">
        <v>0</v>
      </c>
      <c r="P41" s="459"/>
    </row>
    <row r="42" spans="2:16" ht="14.25" customHeight="1" x14ac:dyDescent="0.35">
      <c r="B42" s="803"/>
      <c r="C42" s="810" t="s">
        <v>1469</v>
      </c>
      <c r="D42" s="117"/>
      <c r="E42" s="519"/>
      <c r="F42" s="520"/>
      <c r="G42" s="522"/>
      <c r="H42" s="523"/>
      <c r="I42" s="695"/>
      <c r="J42" s="519">
        <v>0</v>
      </c>
      <c r="K42" s="519"/>
      <c r="L42" s="668"/>
      <c r="M42" s="611"/>
      <c r="N42" s="559">
        <f t="shared" si="1"/>
        <v>0</v>
      </c>
      <c r="O42" s="602">
        <v>0</v>
      </c>
      <c r="P42" s="459"/>
    </row>
    <row r="43" spans="2:16" ht="14.25" customHeight="1" x14ac:dyDescent="0.35">
      <c r="B43" s="803"/>
      <c r="C43" s="811" t="s">
        <v>1467</v>
      </c>
      <c r="D43" s="117"/>
      <c r="E43" s="519" t="s">
        <v>500</v>
      </c>
      <c r="F43" s="520" t="s">
        <v>500</v>
      </c>
      <c r="G43" s="519">
        <v>500</v>
      </c>
      <c r="H43" s="521">
        <v>2250</v>
      </c>
      <c r="I43" s="695">
        <v>2750</v>
      </c>
      <c r="J43" s="519">
        <v>0</v>
      </c>
      <c r="K43" s="519"/>
      <c r="L43" s="668"/>
      <c r="M43" s="611"/>
      <c r="N43" s="559">
        <f t="shared" si="1"/>
        <v>0</v>
      </c>
      <c r="O43" s="602">
        <v>0</v>
      </c>
      <c r="P43" s="459"/>
    </row>
    <row r="44" spans="2:16" x14ac:dyDescent="0.35">
      <c r="B44" s="803"/>
      <c r="C44" s="811" t="s">
        <v>1468</v>
      </c>
      <c r="D44" s="117"/>
      <c r="E44" s="519" t="s">
        <v>500</v>
      </c>
      <c r="F44" s="520" t="s">
        <v>500</v>
      </c>
      <c r="G44" s="519" t="s">
        <v>500</v>
      </c>
      <c r="H44" s="521">
        <v>250</v>
      </c>
      <c r="I44" s="695">
        <v>250</v>
      </c>
      <c r="J44" s="519">
        <v>0</v>
      </c>
      <c r="K44" s="519"/>
      <c r="L44" s="519"/>
      <c r="M44" s="519"/>
      <c r="N44" s="559">
        <f t="shared" si="1"/>
        <v>0</v>
      </c>
      <c r="O44" s="602"/>
      <c r="P44" s="459"/>
    </row>
    <row r="45" spans="2:16" ht="15" customHeight="1" x14ac:dyDescent="0.35">
      <c r="B45" s="803"/>
      <c r="C45" s="810" t="s">
        <v>1470</v>
      </c>
      <c r="D45" s="117"/>
      <c r="E45" s="519"/>
      <c r="F45" s="520"/>
      <c r="G45" s="519"/>
      <c r="H45" s="521"/>
      <c r="I45" s="695"/>
      <c r="J45" s="522">
        <v>0</v>
      </c>
      <c r="K45" s="522"/>
      <c r="L45" s="668"/>
      <c r="M45" s="611"/>
      <c r="N45" s="559">
        <f t="shared" si="1"/>
        <v>0</v>
      </c>
      <c r="O45" s="602"/>
      <c r="P45" s="459"/>
    </row>
    <row r="46" spans="2:16" ht="15" customHeight="1" x14ac:dyDescent="0.35">
      <c r="B46" s="803"/>
      <c r="C46" s="810" t="s">
        <v>1471</v>
      </c>
      <c r="D46" s="117"/>
      <c r="E46" s="519"/>
      <c r="F46" s="520"/>
      <c r="G46" s="519"/>
      <c r="H46" s="521"/>
      <c r="I46" s="695"/>
      <c r="J46" s="522">
        <v>0</v>
      </c>
      <c r="K46" s="522"/>
      <c r="L46" s="668"/>
      <c r="M46" s="611"/>
      <c r="N46" s="559">
        <f t="shared" si="1"/>
        <v>0</v>
      </c>
      <c r="O46" s="602"/>
      <c r="P46" s="459"/>
    </row>
    <row r="47" spans="2:16" s="212" customFormat="1" ht="15" customHeight="1" x14ac:dyDescent="0.35">
      <c r="B47" s="803"/>
      <c r="C47" s="810" t="s">
        <v>1472</v>
      </c>
      <c r="D47" s="446"/>
      <c r="E47" s="519" t="s">
        <v>500</v>
      </c>
      <c r="F47" s="520" t="s">
        <v>500</v>
      </c>
      <c r="G47" s="519">
        <v>180</v>
      </c>
      <c r="H47" s="521">
        <v>720</v>
      </c>
      <c r="I47" s="695">
        <v>900</v>
      </c>
      <c r="J47" s="522">
        <v>0</v>
      </c>
      <c r="K47" s="522"/>
      <c r="L47" s="669"/>
      <c r="M47" s="235"/>
      <c r="N47" s="559">
        <f t="shared" si="1"/>
        <v>0</v>
      </c>
      <c r="O47" s="611"/>
      <c r="P47" s="475"/>
    </row>
    <row r="48" spans="2:16" ht="28" x14ac:dyDescent="0.35">
      <c r="B48" s="803"/>
      <c r="C48" s="810" t="s">
        <v>1473</v>
      </c>
      <c r="D48" s="117"/>
      <c r="E48" s="524" t="s">
        <v>500</v>
      </c>
      <c r="F48" s="525" t="s">
        <v>500</v>
      </c>
      <c r="G48" s="524">
        <v>179</v>
      </c>
      <c r="H48" s="526">
        <v>714</v>
      </c>
      <c r="I48" s="514">
        <v>893</v>
      </c>
      <c r="J48" s="634">
        <v>0</v>
      </c>
      <c r="K48" s="634"/>
      <c r="L48" s="670"/>
      <c r="M48" s="570"/>
      <c r="N48" s="559">
        <f t="shared" si="1"/>
        <v>0</v>
      </c>
      <c r="O48" s="547"/>
      <c r="P48" s="455"/>
    </row>
    <row r="49" spans="2:16" x14ac:dyDescent="0.35">
      <c r="B49" s="803"/>
      <c r="C49" s="815" t="s">
        <v>1231</v>
      </c>
      <c r="D49" s="117"/>
      <c r="E49" s="514"/>
      <c r="F49" s="514"/>
      <c r="G49" s="514"/>
      <c r="H49" s="514"/>
      <c r="I49" s="514"/>
      <c r="J49" s="634" t="e">
        <v>#DIV/0!</v>
      </c>
      <c r="K49" s="634"/>
      <c r="L49" s="664"/>
      <c r="M49" s="517"/>
      <c r="N49" s="559" t="e">
        <f t="shared" si="1"/>
        <v>#DIV/0!</v>
      </c>
      <c r="O49" s="529"/>
      <c r="P49" s="455"/>
    </row>
    <row r="50" spans="2:16" x14ac:dyDescent="0.35">
      <c r="B50" s="803"/>
      <c r="C50" s="816" t="s">
        <v>1474</v>
      </c>
      <c r="D50" s="117"/>
      <c r="E50" s="514"/>
      <c r="F50" s="514"/>
      <c r="G50" s="514"/>
      <c r="H50" s="514"/>
      <c r="I50" s="514"/>
      <c r="J50" s="634">
        <v>0</v>
      </c>
      <c r="K50" s="634"/>
      <c r="L50" s="664"/>
      <c r="M50" s="517"/>
      <c r="N50" s="559">
        <f t="shared" si="1"/>
        <v>0</v>
      </c>
      <c r="O50" s="529"/>
      <c r="P50" s="455"/>
    </row>
    <row r="51" spans="2:16" x14ac:dyDescent="0.35">
      <c r="B51" s="803"/>
      <c r="C51" s="816" t="s">
        <v>1475</v>
      </c>
      <c r="D51" s="117"/>
      <c r="E51" s="514"/>
      <c r="F51" s="514"/>
      <c r="G51" s="514"/>
      <c r="H51" s="514"/>
      <c r="I51" s="514"/>
      <c r="J51" s="553">
        <v>0</v>
      </c>
      <c r="K51" s="517"/>
      <c r="L51" s="671"/>
      <c r="M51" s="517"/>
      <c r="N51" s="559">
        <f t="shared" si="1"/>
        <v>0</v>
      </c>
      <c r="O51" s="529"/>
      <c r="P51" s="455"/>
    </row>
    <row r="52" spans="2:16" ht="15.75" customHeight="1" x14ac:dyDescent="0.35">
      <c r="B52" s="803"/>
      <c r="C52" s="810" t="s">
        <v>1476</v>
      </c>
      <c r="D52" s="117"/>
      <c r="E52" s="527"/>
      <c r="F52" s="527"/>
      <c r="G52" s="527"/>
      <c r="H52" s="527"/>
      <c r="I52" s="527"/>
      <c r="J52" s="562" t="e">
        <v>#DIV/0!</v>
      </c>
      <c r="K52" s="531"/>
      <c r="L52" s="672"/>
      <c r="M52" s="531"/>
      <c r="N52" s="559" t="e">
        <f t="shared" si="1"/>
        <v>#DIV/0!</v>
      </c>
      <c r="O52" s="529"/>
      <c r="P52" s="467"/>
    </row>
    <row r="53" spans="2:16" ht="15.75" customHeight="1" x14ac:dyDescent="0.35">
      <c r="B53" s="803"/>
      <c r="C53" s="806" t="s">
        <v>1477</v>
      </c>
      <c r="D53" s="117"/>
      <c r="E53" s="454"/>
      <c r="F53" s="525"/>
      <c r="G53" s="514"/>
      <c r="H53" s="514"/>
      <c r="I53" s="514"/>
      <c r="J53" s="514">
        <v>0</v>
      </c>
      <c r="K53" s="514"/>
      <c r="L53" s="607"/>
      <c r="M53" s="514"/>
      <c r="N53" s="559">
        <f t="shared" si="1"/>
        <v>0</v>
      </c>
      <c r="O53" s="529"/>
      <c r="P53" s="745"/>
    </row>
    <row r="54" spans="2:16" ht="15.75" customHeight="1" x14ac:dyDescent="0.35">
      <c r="B54" s="803"/>
      <c r="C54" s="816" t="s">
        <v>1478</v>
      </c>
      <c r="D54" s="117"/>
      <c r="E54" s="468"/>
      <c r="F54" s="528"/>
      <c r="G54" s="529"/>
      <c r="H54" s="528"/>
      <c r="I54" s="529"/>
      <c r="J54" s="528">
        <v>0</v>
      </c>
      <c r="K54" s="529"/>
      <c r="L54" s="673"/>
      <c r="M54" s="529"/>
      <c r="N54" s="559">
        <f t="shared" si="1"/>
        <v>0</v>
      </c>
      <c r="O54" s="529"/>
      <c r="P54" s="748"/>
    </row>
    <row r="55" spans="2:16" x14ac:dyDescent="0.35">
      <c r="B55" s="803"/>
      <c r="C55" s="815" t="s">
        <v>1479</v>
      </c>
      <c r="D55" s="117"/>
      <c r="E55" s="464"/>
      <c r="F55" s="532"/>
      <c r="G55" s="531"/>
      <c r="H55" s="530"/>
      <c r="I55" s="511"/>
      <c r="J55" s="530">
        <v>0</v>
      </c>
      <c r="K55" s="511"/>
      <c r="L55" s="532"/>
      <c r="M55" s="511"/>
      <c r="N55" s="559">
        <f t="shared" si="1"/>
        <v>0</v>
      </c>
      <c r="O55" s="511"/>
      <c r="P55" s="477"/>
    </row>
    <row r="56" spans="2:16" ht="28" x14ac:dyDescent="0.35">
      <c r="B56" s="803"/>
      <c r="C56" s="806" t="s">
        <v>1480</v>
      </c>
      <c r="D56" s="117"/>
      <c r="E56" s="476"/>
      <c r="F56" s="532"/>
      <c r="G56" s="533"/>
      <c r="H56" s="534"/>
      <c r="I56" s="511"/>
      <c r="J56" s="532">
        <v>0</v>
      </c>
      <c r="K56" s="532"/>
      <c r="L56" s="532"/>
      <c r="M56" s="532"/>
      <c r="N56" s="559">
        <f t="shared" si="1"/>
        <v>0</v>
      </c>
      <c r="O56" s="511"/>
      <c r="P56" s="477"/>
    </row>
    <row r="57" spans="2:16" x14ac:dyDescent="0.35">
      <c r="B57" s="798" t="s">
        <v>1481</v>
      </c>
      <c r="C57" s="817"/>
      <c r="D57" s="117"/>
      <c r="E57" s="511"/>
      <c r="F57" s="536"/>
      <c r="G57" s="535"/>
      <c r="H57" s="536"/>
      <c r="I57" s="535"/>
      <c r="J57" s="532"/>
      <c r="K57" s="641"/>
      <c r="L57" s="675"/>
      <c r="M57" s="535"/>
      <c r="N57" s="559">
        <f t="shared" si="1"/>
        <v>0</v>
      </c>
      <c r="O57" s="511"/>
      <c r="P57" s="477"/>
    </row>
    <row r="58" spans="2:16" x14ac:dyDescent="0.35">
      <c r="B58" s="800" t="s">
        <v>1459</v>
      </c>
      <c r="C58" s="818"/>
      <c r="D58" s="117"/>
      <c r="E58" s="511"/>
      <c r="F58" s="532"/>
      <c r="G58" s="533"/>
      <c r="H58" s="533"/>
      <c r="I58" s="511"/>
      <c r="J58" s="532"/>
      <c r="K58" s="640"/>
      <c r="L58" s="674"/>
      <c r="M58" s="511"/>
      <c r="N58" s="559">
        <f t="shared" si="1"/>
        <v>0</v>
      </c>
      <c r="O58" s="511"/>
      <c r="P58" s="477"/>
    </row>
    <row r="59" spans="2:16" x14ac:dyDescent="0.35">
      <c r="B59" s="819"/>
      <c r="C59" s="815" t="s">
        <v>1482</v>
      </c>
      <c r="D59" s="117"/>
      <c r="E59" s="511" t="s">
        <v>500</v>
      </c>
      <c r="F59" s="532" t="s">
        <v>500</v>
      </c>
      <c r="G59" s="533">
        <v>5</v>
      </c>
      <c r="H59" s="534">
        <v>5</v>
      </c>
      <c r="I59" s="511">
        <v>10</v>
      </c>
      <c r="J59" s="532">
        <v>0</v>
      </c>
      <c r="K59" s="640"/>
      <c r="L59" s="674"/>
      <c r="M59" s="535"/>
      <c r="N59" s="559">
        <f t="shared" si="1"/>
        <v>0</v>
      </c>
      <c r="O59" s="511"/>
      <c r="P59" s="477"/>
    </row>
    <row r="60" spans="2:16" x14ac:dyDescent="0.35">
      <c r="B60" s="819"/>
      <c r="C60" s="815" t="s">
        <v>1483</v>
      </c>
      <c r="D60" s="117"/>
      <c r="E60" s="511"/>
      <c r="F60" s="532"/>
      <c r="G60" s="533"/>
      <c r="H60" s="534"/>
      <c r="I60" s="511"/>
      <c r="J60" s="532">
        <v>0</v>
      </c>
      <c r="K60" s="640"/>
      <c r="L60" s="674"/>
      <c r="M60" s="512"/>
      <c r="N60" s="559">
        <f t="shared" si="1"/>
        <v>0</v>
      </c>
      <c r="O60" s="511"/>
      <c r="P60" s="477"/>
    </row>
    <row r="61" spans="2:16" x14ac:dyDescent="0.35">
      <c r="B61" s="798" t="s">
        <v>1484</v>
      </c>
      <c r="C61" s="817"/>
      <c r="D61" s="117"/>
      <c r="E61" s="511"/>
      <c r="F61" s="532"/>
      <c r="G61" s="533"/>
      <c r="H61" s="534"/>
      <c r="I61" s="511"/>
      <c r="J61" s="674"/>
      <c r="K61" s="674"/>
      <c r="L61" s="674"/>
      <c r="M61" s="674"/>
      <c r="N61" s="559">
        <f t="shared" si="1"/>
        <v>0</v>
      </c>
      <c r="O61" s="511"/>
      <c r="P61" s="477"/>
    </row>
    <row r="62" spans="2:16" x14ac:dyDescent="0.35">
      <c r="B62" s="800" t="s">
        <v>1459</v>
      </c>
      <c r="C62" s="818"/>
      <c r="D62" s="117"/>
      <c r="E62" s="511"/>
      <c r="F62" s="532"/>
      <c r="G62" s="511"/>
      <c r="H62" s="532"/>
      <c r="I62" s="511"/>
      <c r="J62" s="674"/>
      <c r="K62" s="674"/>
      <c r="L62" s="674"/>
      <c r="M62" s="674"/>
      <c r="N62" s="559">
        <f t="shared" si="1"/>
        <v>0</v>
      </c>
      <c r="O62" s="511"/>
      <c r="P62" s="477"/>
    </row>
    <row r="63" spans="2:16" x14ac:dyDescent="0.35">
      <c r="B63" s="819"/>
      <c r="C63" s="815" t="s">
        <v>1485</v>
      </c>
      <c r="D63" s="117"/>
      <c r="E63" s="511" t="s">
        <v>500</v>
      </c>
      <c r="F63" s="532">
        <v>80</v>
      </c>
      <c r="G63" s="533">
        <v>67</v>
      </c>
      <c r="H63" s="534" t="s">
        <v>500</v>
      </c>
      <c r="I63" s="511">
        <v>147</v>
      </c>
      <c r="J63" s="532">
        <v>0</v>
      </c>
      <c r="K63" s="640"/>
      <c r="L63" s="674"/>
      <c r="M63" s="511"/>
      <c r="N63" s="559">
        <f t="shared" si="1"/>
        <v>0</v>
      </c>
      <c r="O63" s="511"/>
      <c r="P63" s="477"/>
    </row>
    <row r="64" spans="2:16" ht="28" x14ac:dyDescent="0.35">
      <c r="B64" s="810"/>
      <c r="C64" s="815" t="s">
        <v>1486</v>
      </c>
      <c r="D64" s="117"/>
      <c r="E64" s="511" t="s">
        <v>500</v>
      </c>
      <c r="F64" s="532">
        <v>500</v>
      </c>
      <c r="G64" s="511">
        <v>2000</v>
      </c>
      <c r="H64" s="532">
        <v>2131</v>
      </c>
      <c r="I64" s="511">
        <v>4631</v>
      </c>
      <c r="J64" s="532">
        <v>0</v>
      </c>
      <c r="K64" s="640"/>
      <c r="L64" s="674"/>
      <c r="M64" s="511"/>
      <c r="N64" s="559">
        <f t="shared" si="1"/>
        <v>0</v>
      </c>
      <c r="O64" s="511"/>
      <c r="P64" s="477"/>
    </row>
    <row r="65" spans="2:16" x14ac:dyDescent="0.35">
      <c r="B65" s="812" t="s">
        <v>1487</v>
      </c>
      <c r="C65" s="813"/>
      <c r="D65" s="117"/>
      <c r="E65" s="511"/>
      <c r="F65" s="532"/>
      <c r="G65" s="533"/>
      <c r="H65" s="534"/>
      <c r="I65" s="511"/>
      <c r="J65" s="532"/>
      <c r="K65" s="640"/>
      <c r="L65" s="674"/>
      <c r="M65" s="511"/>
      <c r="N65" s="559">
        <f t="shared" si="1"/>
        <v>0</v>
      </c>
      <c r="O65" s="511"/>
      <c r="P65" s="477"/>
    </row>
    <row r="66" spans="2:16" x14ac:dyDescent="0.35">
      <c r="B66" s="807" t="s">
        <v>1456</v>
      </c>
      <c r="C66" s="808"/>
      <c r="D66" s="117"/>
      <c r="E66" s="511"/>
      <c r="F66" s="532"/>
      <c r="G66" s="511"/>
      <c r="H66" s="532"/>
      <c r="I66" s="511"/>
      <c r="J66" s="532"/>
      <c r="K66" s="640"/>
      <c r="L66" s="674"/>
      <c r="M66" s="511"/>
      <c r="N66" s="559">
        <f t="shared" si="1"/>
        <v>0</v>
      </c>
      <c r="O66" s="511">
        <f>N66-I66</f>
        <v>0</v>
      </c>
      <c r="P66" s="647"/>
    </row>
    <row r="67" spans="2:16" x14ac:dyDescent="0.35">
      <c r="B67" s="803"/>
      <c r="C67" s="810" t="s">
        <v>1488</v>
      </c>
      <c r="D67" s="117"/>
      <c r="E67" s="511"/>
      <c r="F67" s="532"/>
      <c r="G67" s="533"/>
      <c r="H67" s="534"/>
      <c r="I67" s="511"/>
      <c r="J67" s="532">
        <v>0</v>
      </c>
      <c r="K67" s="640"/>
      <c r="L67" s="674"/>
      <c r="M67" s="535"/>
      <c r="N67" s="559">
        <f t="shared" si="1"/>
        <v>0</v>
      </c>
      <c r="O67" s="511"/>
      <c r="P67" s="477"/>
    </row>
    <row r="68" spans="2:16" x14ac:dyDescent="0.35">
      <c r="B68" s="803"/>
      <c r="C68" s="820" t="s">
        <v>1489</v>
      </c>
      <c r="D68" s="117"/>
      <c r="E68" s="511"/>
      <c r="F68" s="532"/>
      <c r="G68" s="511"/>
      <c r="H68" s="532"/>
      <c r="I68" s="511"/>
      <c r="J68" s="532">
        <v>359</v>
      </c>
      <c r="K68" s="640"/>
      <c r="L68" s="674"/>
      <c r="M68" s="511"/>
      <c r="N68" s="559">
        <f t="shared" si="1"/>
        <v>359</v>
      </c>
      <c r="O68" s="511"/>
      <c r="P68" s="477"/>
    </row>
    <row r="69" spans="2:16" x14ac:dyDescent="0.35">
      <c r="B69" s="802"/>
      <c r="C69" s="821" t="s">
        <v>1448</v>
      </c>
      <c r="D69" s="117"/>
      <c r="E69" s="511"/>
      <c r="F69" s="532"/>
      <c r="G69" s="511"/>
      <c r="H69" s="532"/>
      <c r="I69" s="511"/>
      <c r="J69" s="532">
        <v>0</v>
      </c>
      <c r="K69" s="640"/>
      <c r="L69" s="674"/>
      <c r="M69" s="511"/>
      <c r="N69" s="559">
        <f t="shared" si="1"/>
        <v>0</v>
      </c>
      <c r="O69" s="511"/>
      <c r="P69" s="477"/>
    </row>
    <row r="70" spans="2:16" x14ac:dyDescent="0.35">
      <c r="B70" s="802"/>
      <c r="C70" s="821" t="s">
        <v>1449</v>
      </c>
      <c r="D70" s="117"/>
      <c r="E70" s="511"/>
      <c r="F70" s="532"/>
      <c r="G70" s="511"/>
      <c r="H70" s="532"/>
      <c r="I70" s="511"/>
      <c r="J70" s="532">
        <v>0</v>
      </c>
      <c r="K70" s="640"/>
      <c r="L70" s="674"/>
      <c r="M70" s="511"/>
      <c r="N70" s="559">
        <f t="shared" si="1"/>
        <v>0</v>
      </c>
      <c r="O70" s="511"/>
      <c r="P70" s="477"/>
    </row>
    <row r="71" spans="2:16" x14ac:dyDescent="0.35">
      <c r="B71" s="802"/>
      <c r="C71" s="821" t="s">
        <v>1450</v>
      </c>
      <c r="D71" s="117"/>
      <c r="E71" s="511"/>
      <c r="F71" s="532"/>
      <c r="G71" s="511"/>
      <c r="H71" s="532"/>
      <c r="I71" s="511"/>
      <c r="J71" s="532">
        <v>0</v>
      </c>
      <c r="K71" s="640"/>
      <c r="L71" s="674"/>
      <c r="M71" s="511"/>
      <c r="N71" s="559">
        <f t="shared" si="1"/>
        <v>0</v>
      </c>
      <c r="O71" s="511"/>
      <c r="P71" s="477"/>
    </row>
    <row r="72" spans="2:16" x14ac:dyDescent="0.35">
      <c r="B72" s="802"/>
      <c r="C72" s="821" t="s">
        <v>1451</v>
      </c>
      <c r="D72" s="117"/>
      <c r="E72" s="511"/>
      <c r="F72" s="532"/>
      <c r="G72" s="511"/>
      <c r="H72" s="532"/>
      <c r="I72" s="511"/>
      <c r="J72" s="532">
        <v>359</v>
      </c>
      <c r="K72" s="640"/>
      <c r="L72" s="674"/>
      <c r="M72" s="511"/>
      <c r="N72" s="559">
        <f t="shared" si="1"/>
        <v>359</v>
      </c>
      <c r="O72" s="511"/>
      <c r="P72" s="477"/>
    </row>
    <row r="73" spans="2:16" x14ac:dyDescent="0.35">
      <c r="B73" s="803"/>
      <c r="C73" s="820" t="s">
        <v>1490</v>
      </c>
      <c r="D73" s="117"/>
      <c r="E73" s="511"/>
      <c r="F73" s="532"/>
      <c r="G73" s="511"/>
      <c r="H73" s="532"/>
      <c r="I73" s="511"/>
      <c r="J73" s="674">
        <v>359</v>
      </c>
      <c r="K73" s="640"/>
      <c r="L73" s="676"/>
      <c r="M73" s="511"/>
      <c r="N73" s="559">
        <f t="shared" si="1"/>
        <v>359</v>
      </c>
      <c r="O73" s="511"/>
      <c r="P73" s="477"/>
    </row>
    <row r="74" spans="2:16" x14ac:dyDescent="0.35">
      <c r="B74" s="802"/>
      <c r="C74" s="821" t="s">
        <v>1448</v>
      </c>
      <c r="D74" s="117"/>
      <c r="E74" s="535"/>
      <c r="F74" s="535"/>
      <c r="G74" s="535"/>
      <c r="H74" s="535"/>
      <c r="I74" s="535"/>
      <c r="J74" s="676">
        <v>0</v>
      </c>
      <c r="K74" s="640"/>
      <c r="L74" s="676"/>
      <c r="M74" s="511"/>
      <c r="N74" s="559">
        <f t="shared" si="1"/>
        <v>0</v>
      </c>
      <c r="O74" s="511"/>
      <c r="P74" s="477"/>
    </row>
    <row r="75" spans="2:16" x14ac:dyDescent="0.35">
      <c r="B75" s="802"/>
      <c r="C75" s="821" t="s">
        <v>1449</v>
      </c>
      <c r="D75" s="117"/>
      <c r="E75" s="535"/>
      <c r="F75" s="535"/>
      <c r="G75" s="535"/>
      <c r="H75" s="535"/>
      <c r="I75" s="535"/>
      <c r="J75" s="525">
        <v>0</v>
      </c>
      <c r="K75" s="514"/>
      <c r="L75" s="607"/>
      <c r="M75" s="514"/>
      <c r="N75" s="559">
        <f t="shared" si="1"/>
        <v>0</v>
      </c>
      <c r="O75" s="511"/>
      <c r="P75" s="477"/>
    </row>
    <row r="76" spans="2:16" x14ac:dyDescent="0.35">
      <c r="B76" s="802"/>
      <c r="C76" s="821" t="s">
        <v>1450</v>
      </c>
      <c r="D76" s="117"/>
      <c r="E76" s="535"/>
      <c r="F76" s="535"/>
      <c r="G76" s="535"/>
      <c r="H76" s="535"/>
      <c r="I76" s="535"/>
      <c r="J76" s="535">
        <v>0</v>
      </c>
      <c r="K76" s="636"/>
      <c r="L76" s="677"/>
      <c r="M76" s="661"/>
      <c r="N76" s="559">
        <f t="shared" si="1"/>
        <v>0</v>
      </c>
      <c r="O76" s="511"/>
      <c r="P76" s="466"/>
    </row>
    <row r="77" spans="2:16" x14ac:dyDescent="0.35">
      <c r="B77" s="802"/>
      <c r="C77" s="821" t="s">
        <v>1451</v>
      </c>
      <c r="D77" s="117"/>
      <c r="E77" s="535"/>
      <c r="F77" s="535"/>
      <c r="G77" s="535"/>
      <c r="H77" s="535"/>
      <c r="I77" s="535"/>
      <c r="J77" s="513">
        <v>359</v>
      </c>
      <c r="K77" s="512"/>
      <c r="L77" s="532"/>
      <c r="M77" s="511"/>
      <c r="N77" s="559">
        <f t="shared" si="1"/>
        <v>359</v>
      </c>
      <c r="O77" s="511"/>
      <c r="P77" s="477"/>
    </row>
    <row r="78" spans="2:16" x14ac:dyDescent="0.35">
      <c r="B78" s="807" t="s">
        <v>1491</v>
      </c>
      <c r="C78" s="808"/>
      <c r="D78" s="117"/>
      <c r="E78" s="535"/>
      <c r="F78" s="535"/>
      <c r="G78" s="535"/>
      <c r="H78" s="535"/>
      <c r="I78" s="535"/>
      <c r="J78" s="525"/>
      <c r="K78" s="514"/>
      <c r="L78" s="607"/>
      <c r="M78" s="514"/>
      <c r="N78" s="559">
        <f t="shared" si="1"/>
        <v>0</v>
      </c>
      <c r="O78" s="612"/>
      <c r="P78" s="477"/>
    </row>
    <row r="79" spans="2:16" x14ac:dyDescent="0.35">
      <c r="B79" s="802"/>
      <c r="C79" s="802" t="s">
        <v>1492</v>
      </c>
      <c r="D79" s="117"/>
      <c r="E79" s="535" t="s">
        <v>500</v>
      </c>
      <c r="F79" s="512">
        <v>5502</v>
      </c>
      <c r="G79" s="889">
        <v>12838</v>
      </c>
      <c r="H79" s="512"/>
      <c r="I79" s="512">
        <v>18340</v>
      </c>
      <c r="J79" s="512">
        <v>0</v>
      </c>
      <c r="K79" s="636"/>
      <c r="L79" s="677"/>
      <c r="M79" s="661"/>
      <c r="N79" s="559">
        <f t="shared" si="1"/>
        <v>0</v>
      </c>
      <c r="O79" s="514"/>
      <c r="P79" s="455"/>
    </row>
    <row r="80" spans="2:16" x14ac:dyDescent="0.35">
      <c r="B80" s="802"/>
      <c r="C80" s="802" t="s">
        <v>1448</v>
      </c>
      <c r="D80" s="117"/>
      <c r="E80" s="462"/>
      <c r="F80" s="462"/>
      <c r="G80" s="462"/>
      <c r="H80" s="462"/>
      <c r="I80" s="462"/>
      <c r="J80" s="525">
        <v>0</v>
      </c>
      <c r="K80" s="514"/>
      <c r="L80" s="607"/>
      <c r="M80" s="514"/>
      <c r="N80" s="559">
        <f t="shared" si="1"/>
        <v>0</v>
      </c>
      <c r="O80" s="514"/>
      <c r="P80" s="455"/>
    </row>
    <row r="81" spans="2:16" x14ac:dyDescent="0.35">
      <c r="B81" s="802"/>
      <c r="C81" s="802" t="s">
        <v>1449</v>
      </c>
      <c r="D81" s="117"/>
      <c r="E81" s="452"/>
      <c r="F81" s="453"/>
      <c r="G81" s="452"/>
      <c r="H81" s="453"/>
      <c r="I81" s="459"/>
      <c r="J81" s="525">
        <v>0</v>
      </c>
      <c r="K81" s="514"/>
      <c r="L81" s="607"/>
      <c r="M81" s="514"/>
      <c r="N81" s="559">
        <f t="shared" si="1"/>
        <v>0</v>
      </c>
      <c r="O81" s="514"/>
      <c r="P81" s="455"/>
    </row>
    <row r="82" spans="2:16" x14ac:dyDescent="0.35">
      <c r="B82" s="802"/>
      <c r="C82" s="802" t="s">
        <v>1450</v>
      </c>
      <c r="D82" s="117"/>
      <c r="E82" s="452"/>
      <c r="F82" s="453"/>
      <c r="G82" s="452"/>
      <c r="H82" s="453"/>
      <c r="I82" s="459"/>
      <c r="J82" s="525">
        <v>0</v>
      </c>
      <c r="K82" s="514"/>
      <c r="L82" s="607"/>
      <c r="M82" s="514"/>
      <c r="N82" s="559">
        <f t="shared" si="1"/>
        <v>0</v>
      </c>
      <c r="O82" s="514"/>
      <c r="P82" s="455"/>
    </row>
    <row r="83" spans="2:16" x14ac:dyDescent="0.35">
      <c r="B83" s="802"/>
      <c r="C83" s="802" t="s">
        <v>1493</v>
      </c>
      <c r="D83" s="117"/>
      <c r="E83" s="452"/>
      <c r="F83" s="453"/>
      <c r="G83" s="452"/>
      <c r="H83" s="453"/>
      <c r="I83" s="459"/>
      <c r="J83" s="525">
        <v>0</v>
      </c>
      <c r="K83" s="514"/>
      <c r="L83" s="525"/>
      <c r="M83" s="514"/>
      <c r="N83" s="559">
        <f t="shared" si="1"/>
        <v>0</v>
      </c>
      <c r="O83" s="514"/>
      <c r="P83" s="455"/>
    </row>
    <row r="84" spans="2:16" x14ac:dyDescent="0.35">
      <c r="B84" s="802"/>
      <c r="C84" s="802" t="s">
        <v>1494</v>
      </c>
      <c r="D84" s="117"/>
      <c r="E84" s="452"/>
      <c r="F84" s="453"/>
      <c r="G84" s="452"/>
      <c r="H84" s="453"/>
      <c r="I84" s="459"/>
      <c r="J84" s="525">
        <v>0</v>
      </c>
      <c r="K84" s="514"/>
      <c r="L84" s="525"/>
      <c r="M84" s="514"/>
      <c r="N84" s="559">
        <f t="shared" si="1"/>
        <v>0</v>
      </c>
      <c r="O84" s="514"/>
      <c r="P84" s="455"/>
    </row>
    <row r="85" spans="2:16" x14ac:dyDescent="0.35">
      <c r="B85" s="802"/>
      <c r="C85" s="802" t="s">
        <v>1495</v>
      </c>
      <c r="D85" s="117"/>
      <c r="E85" s="452"/>
      <c r="F85" s="453"/>
      <c r="G85" s="452"/>
      <c r="H85" s="453"/>
      <c r="I85" s="459"/>
      <c r="J85" s="525">
        <v>0</v>
      </c>
      <c r="K85" s="514"/>
      <c r="L85" s="525"/>
      <c r="M85" s="514"/>
      <c r="N85" s="559">
        <f t="shared" si="1"/>
        <v>0</v>
      </c>
      <c r="O85" s="514"/>
      <c r="P85" s="455"/>
    </row>
    <row r="86" spans="2:16" x14ac:dyDescent="0.35">
      <c r="B86" s="802"/>
      <c r="C86" s="802" t="s">
        <v>1496</v>
      </c>
      <c r="D86" s="117"/>
      <c r="E86" s="452"/>
      <c r="F86" s="453"/>
      <c r="G86" s="452"/>
      <c r="H86" s="452"/>
      <c r="I86" s="543"/>
      <c r="J86" s="531">
        <v>0</v>
      </c>
      <c r="K86" s="591"/>
      <c r="L86" s="531"/>
      <c r="M86" s="531"/>
      <c r="N86" s="559">
        <f t="shared" si="1"/>
        <v>0</v>
      </c>
      <c r="O86" s="591"/>
      <c r="P86" s="455"/>
    </row>
    <row r="87" spans="2:16" x14ac:dyDescent="0.35">
      <c r="B87" s="822"/>
      <c r="C87" s="822"/>
      <c r="D87" s="117"/>
      <c r="E87" s="452"/>
      <c r="F87" s="453"/>
      <c r="G87" s="452"/>
      <c r="H87" s="452"/>
      <c r="I87" s="544"/>
      <c r="J87" s="514"/>
      <c r="K87" s="514"/>
      <c r="L87" s="514"/>
      <c r="M87" s="514"/>
      <c r="N87" s="559">
        <f t="shared" si="1"/>
        <v>0</v>
      </c>
      <c r="O87" s="514"/>
      <c r="P87" s="455"/>
    </row>
    <row r="88" spans="2:16" x14ac:dyDescent="0.35">
      <c r="B88" s="823" t="s">
        <v>914</v>
      </c>
      <c r="C88" s="824"/>
      <c r="D88" s="117"/>
      <c r="E88" s="452"/>
      <c r="F88" s="453"/>
      <c r="G88" s="452"/>
      <c r="H88" s="452"/>
      <c r="I88" s="544"/>
      <c r="J88" s="514"/>
      <c r="K88" s="514"/>
      <c r="L88" s="514"/>
      <c r="M88" s="514"/>
      <c r="N88" s="559">
        <f t="shared" si="1"/>
        <v>0</v>
      </c>
      <c r="O88" s="514"/>
      <c r="P88" s="455"/>
    </row>
    <row r="89" spans="2:16" x14ac:dyDescent="0.35">
      <c r="B89" s="812" t="s">
        <v>1497</v>
      </c>
      <c r="C89" s="813"/>
      <c r="D89" s="117"/>
      <c r="E89" s="454"/>
      <c r="F89" s="456"/>
      <c r="G89" s="454"/>
      <c r="H89" s="454"/>
      <c r="I89" s="545"/>
      <c r="J89" s="514"/>
      <c r="K89" s="514"/>
      <c r="L89" s="514"/>
      <c r="M89" s="514"/>
      <c r="N89" s="559">
        <f t="shared" si="1"/>
        <v>0</v>
      </c>
      <c r="O89" s="529">
        <f>N89-I89</f>
        <v>0</v>
      </c>
      <c r="P89" s="455"/>
    </row>
    <row r="90" spans="2:16" x14ac:dyDescent="0.35">
      <c r="B90" s="807" t="s">
        <v>1498</v>
      </c>
      <c r="C90" s="808"/>
      <c r="D90" s="117"/>
      <c r="E90" s="454"/>
      <c r="F90" s="456"/>
      <c r="G90" s="454"/>
      <c r="H90" s="454"/>
      <c r="I90" s="545"/>
      <c r="J90" s="514"/>
      <c r="K90" s="514"/>
      <c r="L90" s="514"/>
      <c r="M90" s="514"/>
      <c r="N90" s="559">
        <f t="shared" si="1"/>
        <v>0</v>
      </c>
      <c r="O90" s="529">
        <f t="shared" ref="O90:O93" si="2">N90-I90</f>
        <v>0</v>
      </c>
      <c r="P90" s="455"/>
    </row>
    <row r="91" spans="2:16" x14ac:dyDescent="0.35">
      <c r="B91" s="804">
        <v>1</v>
      </c>
      <c r="C91" s="825" t="s">
        <v>1499</v>
      </c>
      <c r="D91" s="117"/>
      <c r="E91" s="535">
        <v>0.3</v>
      </c>
      <c r="F91" s="536">
        <v>0.3</v>
      </c>
      <c r="G91" s="535">
        <v>0.3</v>
      </c>
      <c r="H91" s="535">
        <v>0.3</v>
      </c>
      <c r="I91" s="573">
        <v>0.3</v>
      </c>
      <c r="J91" s="514">
        <v>0</v>
      </c>
      <c r="K91" s="514"/>
      <c r="L91" s="514"/>
      <c r="M91" s="514"/>
      <c r="N91" s="559">
        <f t="shared" si="1"/>
        <v>0</v>
      </c>
      <c r="O91" s="529">
        <f t="shared" si="2"/>
        <v>-0.3</v>
      </c>
      <c r="P91" s="455"/>
    </row>
    <row r="92" spans="2:16" x14ac:dyDescent="0.35">
      <c r="B92" s="803"/>
      <c r="C92" s="826" t="s">
        <v>1500</v>
      </c>
      <c r="D92" s="117"/>
      <c r="E92" s="514"/>
      <c r="F92" s="525"/>
      <c r="G92" s="514"/>
      <c r="H92" s="525"/>
      <c r="I92" s="545"/>
      <c r="J92" s="525">
        <v>68</v>
      </c>
      <c r="K92" s="514"/>
      <c r="L92" s="525"/>
      <c r="M92" s="514"/>
      <c r="N92" s="559">
        <f t="shared" ref="N92:N155" si="3">J92</f>
        <v>68</v>
      </c>
      <c r="O92" s="529">
        <f t="shared" si="2"/>
        <v>68</v>
      </c>
      <c r="P92" s="455"/>
    </row>
    <row r="93" spans="2:16" x14ac:dyDescent="0.35">
      <c r="B93" s="803"/>
      <c r="C93" s="827" t="s">
        <v>1501</v>
      </c>
      <c r="D93" s="117"/>
      <c r="E93" s="514"/>
      <c r="F93" s="525"/>
      <c r="G93" s="514"/>
      <c r="H93" s="525"/>
      <c r="I93" s="545"/>
      <c r="J93" s="525">
        <v>68</v>
      </c>
      <c r="K93" s="514"/>
      <c r="L93" s="525"/>
      <c r="M93" s="514"/>
      <c r="N93" s="559">
        <f t="shared" si="3"/>
        <v>68</v>
      </c>
      <c r="O93" s="529">
        <f t="shared" si="2"/>
        <v>68</v>
      </c>
      <c r="P93" s="455"/>
    </row>
    <row r="94" spans="2:16" x14ac:dyDescent="0.35">
      <c r="B94" s="803"/>
      <c r="C94" s="802" t="s">
        <v>1502</v>
      </c>
      <c r="D94" s="117"/>
      <c r="E94" s="547"/>
      <c r="F94" s="446"/>
      <c r="G94" s="547"/>
      <c r="H94" s="446"/>
      <c r="I94" s="544"/>
      <c r="J94" s="525">
        <v>13</v>
      </c>
      <c r="K94" s="514"/>
      <c r="L94" s="525"/>
      <c r="M94" s="514"/>
      <c r="N94" s="559">
        <f t="shared" si="3"/>
        <v>13</v>
      </c>
      <c r="O94" s="514"/>
      <c r="P94" s="455"/>
    </row>
    <row r="95" spans="2:16" x14ac:dyDescent="0.35">
      <c r="B95" s="803"/>
      <c r="C95" s="802" t="s">
        <v>242</v>
      </c>
      <c r="D95" s="117"/>
      <c r="E95" s="547"/>
      <c r="F95" s="446"/>
      <c r="G95" s="547"/>
      <c r="H95" s="446"/>
      <c r="I95" s="544"/>
      <c r="J95" s="525">
        <v>15</v>
      </c>
      <c r="K95" s="514"/>
      <c r="L95" s="525"/>
      <c r="M95" s="514"/>
      <c r="N95" s="559">
        <f t="shared" si="3"/>
        <v>15</v>
      </c>
      <c r="O95" s="514"/>
      <c r="P95" s="455"/>
    </row>
    <row r="96" spans="2:16" x14ac:dyDescent="0.35">
      <c r="B96" s="803"/>
      <c r="C96" s="802" t="s">
        <v>243</v>
      </c>
      <c r="D96" s="117"/>
      <c r="E96" s="547"/>
      <c r="F96" s="446"/>
      <c r="G96" s="547"/>
      <c r="H96" s="446"/>
      <c r="I96" s="545"/>
      <c r="J96" s="596">
        <v>23</v>
      </c>
      <c r="K96" s="596"/>
      <c r="L96" s="678"/>
      <c r="M96" s="678"/>
      <c r="N96" s="559">
        <f t="shared" si="3"/>
        <v>23</v>
      </c>
      <c r="O96" s="604"/>
      <c r="P96" s="455"/>
    </row>
    <row r="97" spans="2:16" x14ac:dyDescent="0.35">
      <c r="B97" s="803"/>
      <c r="C97" s="802" t="s">
        <v>1503</v>
      </c>
      <c r="D97" s="117"/>
      <c r="E97" s="547"/>
      <c r="F97" s="446"/>
      <c r="G97" s="547"/>
      <c r="H97" s="446"/>
      <c r="I97" s="545"/>
      <c r="J97" s="597">
        <v>6</v>
      </c>
      <c r="K97" s="596"/>
      <c r="L97" s="678"/>
      <c r="M97" s="678"/>
      <c r="N97" s="559">
        <f t="shared" si="3"/>
        <v>6</v>
      </c>
      <c r="O97" s="604"/>
      <c r="P97" s="455"/>
    </row>
    <row r="98" spans="2:16" x14ac:dyDescent="0.35">
      <c r="B98" s="803"/>
      <c r="C98" s="802" t="s">
        <v>1439</v>
      </c>
      <c r="D98" s="117"/>
      <c r="E98" s="547"/>
      <c r="F98" s="446"/>
      <c r="G98" s="547"/>
      <c r="H98" s="446"/>
      <c r="I98" s="545"/>
      <c r="J98" s="596">
        <v>11</v>
      </c>
      <c r="K98" s="596"/>
      <c r="L98" s="678"/>
      <c r="M98" s="678"/>
      <c r="N98" s="559">
        <f t="shared" si="3"/>
        <v>11</v>
      </c>
      <c r="O98" s="604"/>
      <c r="P98" s="455"/>
    </row>
    <row r="99" spans="2:16" x14ac:dyDescent="0.35">
      <c r="B99" s="807" t="s">
        <v>1459</v>
      </c>
      <c r="C99" s="808"/>
      <c r="D99" s="117"/>
      <c r="E99" s="547"/>
      <c r="F99" s="446"/>
      <c r="G99" s="547"/>
      <c r="H99" s="446"/>
      <c r="I99" s="545"/>
      <c r="J99" s="596">
        <v>0</v>
      </c>
      <c r="K99" s="596"/>
      <c r="L99" s="678"/>
      <c r="M99" s="678"/>
      <c r="N99" s="559">
        <f t="shared" si="3"/>
        <v>0</v>
      </c>
      <c r="O99" s="604"/>
      <c r="P99" s="455"/>
    </row>
    <row r="100" spans="2:16" x14ac:dyDescent="0.35">
      <c r="B100" s="804">
        <v>1.1000000000000001</v>
      </c>
      <c r="C100" s="804" t="s">
        <v>1504</v>
      </c>
      <c r="D100" s="117"/>
      <c r="E100" s="547">
        <v>111</v>
      </c>
      <c r="F100" s="446">
        <v>114</v>
      </c>
      <c r="G100" s="547">
        <v>111</v>
      </c>
      <c r="H100" s="446">
        <v>111</v>
      </c>
      <c r="I100" s="545">
        <v>447</v>
      </c>
      <c r="J100" s="598">
        <v>331</v>
      </c>
      <c r="K100" s="596"/>
      <c r="L100" s="678"/>
      <c r="M100" s="678"/>
      <c r="N100" s="559">
        <f t="shared" si="3"/>
        <v>331</v>
      </c>
      <c r="O100" s="604"/>
      <c r="P100" s="455"/>
    </row>
    <row r="101" spans="2:16" x14ac:dyDescent="0.35">
      <c r="B101" s="803"/>
      <c r="C101" s="827" t="s">
        <v>1501</v>
      </c>
      <c r="D101" s="117"/>
      <c r="E101" s="547"/>
      <c r="F101" s="446"/>
      <c r="G101" s="547"/>
      <c r="H101" s="446"/>
      <c r="I101" s="544"/>
      <c r="J101" s="559">
        <v>331</v>
      </c>
      <c r="K101" s="510"/>
      <c r="L101" s="678"/>
      <c r="M101" s="510"/>
      <c r="N101" s="559">
        <f t="shared" si="3"/>
        <v>331</v>
      </c>
      <c r="O101" s="514"/>
      <c r="P101" s="455"/>
    </row>
    <row r="102" spans="2:16" x14ac:dyDescent="0.35">
      <c r="B102" s="803"/>
      <c r="C102" s="802" t="s">
        <v>1502</v>
      </c>
      <c r="D102" s="117"/>
      <c r="E102" s="547"/>
      <c r="F102" s="446"/>
      <c r="G102" s="547"/>
      <c r="H102" s="446"/>
      <c r="I102" s="545"/>
      <c r="J102" s="596">
        <v>50</v>
      </c>
      <c r="K102" s="596"/>
      <c r="L102" s="678"/>
      <c r="M102" s="678"/>
      <c r="N102" s="559">
        <f t="shared" si="3"/>
        <v>50</v>
      </c>
      <c r="O102" s="514"/>
      <c r="P102" s="455"/>
    </row>
    <row r="103" spans="2:16" x14ac:dyDescent="0.35">
      <c r="B103" s="803"/>
      <c r="C103" s="802" t="s">
        <v>242</v>
      </c>
      <c r="D103" s="117"/>
      <c r="E103" s="547"/>
      <c r="F103" s="446"/>
      <c r="G103" s="547"/>
      <c r="H103" s="446"/>
      <c r="I103" s="545"/>
      <c r="J103" s="597">
        <v>72</v>
      </c>
      <c r="K103" s="596"/>
      <c r="L103" s="678"/>
      <c r="M103" s="678"/>
      <c r="N103" s="559">
        <f t="shared" si="3"/>
        <v>72</v>
      </c>
      <c r="O103" s="514"/>
      <c r="P103" s="455"/>
    </row>
    <row r="104" spans="2:16" x14ac:dyDescent="0.35">
      <c r="B104" s="803"/>
      <c r="C104" s="802" t="s">
        <v>243</v>
      </c>
      <c r="D104" s="117"/>
      <c r="E104" s="547"/>
      <c r="F104" s="446"/>
      <c r="G104" s="547"/>
      <c r="H104" s="446"/>
      <c r="I104" s="545"/>
      <c r="J104" s="596">
        <v>106</v>
      </c>
      <c r="K104" s="596"/>
      <c r="L104" s="678"/>
      <c r="M104" s="678"/>
      <c r="N104" s="559">
        <f t="shared" si="3"/>
        <v>106</v>
      </c>
      <c r="O104" s="514"/>
      <c r="P104" s="455"/>
    </row>
    <row r="105" spans="2:16" x14ac:dyDescent="0.35">
      <c r="B105" s="803"/>
      <c r="C105" s="802" t="s">
        <v>1503</v>
      </c>
      <c r="D105" s="117"/>
      <c r="E105" s="547"/>
      <c r="F105" s="446"/>
      <c r="G105" s="547"/>
      <c r="H105" s="446"/>
      <c r="I105" s="545"/>
      <c r="J105" s="599">
        <v>48</v>
      </c>
      <c r="K105" s="596"/>
      <c r="L105" s="678"/>
      <c r="M105" s="678"/>
      <c r="N105" s="559">
        <f t="shared" si="3"/>
        <v>48</v>
      </c>
      <c r="O105" s="514"/>
      <c r="P105" s="455"/>
    </row>
    <row r="106" spans="2:16" ht="15.5" x14ac:dyDescent="0.35">
      <c r="B106" s="803"/>
      <c r="C106" s="802" t="s">
        <v>1439</v>
      </c>
      <c r="D106" s="117"/>
      <c r="E106" s="338"/>
      <c r="F106" s="338"/>
      <c r="G106" s="338"/>
      <c r="H106" s="338"/>
      <c r="I106" s="338"/>
      <c r="J106" s="600">
        <v>55</v>
      </c>
      <c r="K106" s="679"/>
      <c r="L106" s="680"/>
      <c r="M106" s="680"/>
      <c r="N106" s="559">
        <f t="shared" si="3"/>
        <v>55</v>
      </c>
      <c r="O106" s="535"/>
      <c r="P106" s="455"/>
    </row>
    <row r="107" spans="2:16" x14ac:dyDescent="0.35">
      <c r="B107" s="803"/>
      <c r="C107" s="825" t="s">
        <v>1505</v>
      </c>
      <c r="D107" s="117"/>
      <c r="E107" s="547"/>
      <c r="F107" s="446"/>
      <c r="G107" s="547"/>
      <c r="H107" s="446"/>
      <c r="I107" s="544"/>
      <c r="J107" s="525">
        <v>0</v>
      </c>
      <c r="K107" s="514"/>
      <c r="L107" s="681"/>
      <c r="M107" s="514"/>
      <c r="N107" s="559">
        <f t="shared" si="3"/>
        <v>0</v>
      </c>
      <c r="O107" s="514"/>
      <c r="P107" s="455"/>
    </row>
    <row r="108" spans="2:16" ht="29" x14ac:dyDescent="0.35">
      <c r="B108" s="804">
        <v>1.2</v>
      </c>
      <c r="C108" s="826" t="s">
        <v>1506</v>
      </c>
      <c r="D108" s="117"/>
      <c r="E108" s="547" t="s">
        <v>1683</v>
      </c>
      <c r="F108" s="446" t="s">
        <v>1683</v>
      </c>
      <c r="G108" s="547" t="s">
        <v>1683</v>
      </c>
      <c r="H108" s="446" t="s">
        <v>1683</v>
      </c>
      <c r="I108" s="544" t="s">
        <v>1683</v>
      </c>
      <c r="J108" s="525">
        <v>5</v>
      </c>
      <c r="K108" s="514"/>
      <c r="L108" s="525"/>
      <c r="M108" s="514"/>
      <c r="N108" s="559">
        <f t="shared" si="3"/>
        <v>5</v>
      </c>
      <c r="O108" s="514"/>
      <c r="P108" s="455"/>
    </row>
    <row r="109" spans="2:16" ht="41.25" customHeight="1" x14ac:dyDescent="0.35">
      <c r="B109" s="798" t="s">
        <v>1507</v>
      </c>
      <c r="C109" s="813"/>
      <c r="D109" s="117"/>
      <c r="E109" s="548"/>
      <c r="F109" s="548"/>
      <c r="G109" s="548"/>
      <c r="H109" s="548"/>
      <c r="I109" s="688"/>
      <c r="J109" s="591"/>
      <c r="K109" s="591"/>
      <c r="L109" s="591"/>
      <c r="M109" s="591"/>
      <c r="N109" s="559">
        <f t="shared" si="3"/>
        <v>0</v>
      </c>
      <c r="O109" s="514"/>
      <c r="P109" s="586"/>
    </row>
    <row r="110" spans="2:16" ht="15" hidden="1" customHeight="1" x14ac:dyDescent="0.35">
      <c r="B110" s="800" t="s">
        <v>1498</v>
      </c>
      <c r="C110" s="828"/>
      <c r="D110" s="117"/>
      <c r="E110" s="463"/>
      <c r="F110" s="460"/>
      <c r="G110" s="460"/>
      <c r="H110" s="460"/>
      <c r="I110" s="460"/>
      <c r="J110" s="514"/>
      <c r="K110" s="682"/>
      <c r="L110" s="514"/>
      <c r="M110" s="514"/>
      <c r="N110" s="559">
        <f t="shared" si="3"/>
        <v>0</v>
      </c>
      <c r="O110" s="591"/>
      <c r="P110" s="745"/>
    </row>
    <row r="111" spans="2:16" ht="15" hidden="1" customHeight="1" x14ac:dyDescent="0.35">
      <c r="B111" s="803">
        <v>2</v>
      </c>
      <c r="C111" s="815" t="s">
        <v>1508</v>
      </c>
      <c r="D111" s="117"/>
      <c r="E111" s="463"/>
      <c r="F111" s="460"/>
      <c r="G111" s="460"/>
      <c r="H111" s="460"/>
      <c r="I111" s="460"/>
      <c r="J111" s="514" t="e">
        <v>#DIV/0!</v>
      </c>
      <c r="K111" s="682"/>
      <c r="L111" s="514"/>
      <c r="M111" s="514"/>
      <c r="N111" s="559" t="e">
        <f t="shared" si="3"/>
        <v>#DIV/0!</v>
      </c>
      <c r="O111" s="591"/>
      <c r="P111" s="746"/>
    </row>
    <row r="112" spans="2:16" ht="21" hidden="1" customHeight="1" x14ac:dyDescent="0.35">
      <c r="B112" s="803"/>
      <c r="C112" s="816" t="s">
        <v>1509</v>
      </c>
      <c r="D112" s="117"/>
      <c r="E112" s="478"/>
      <c r="F112" s="478"/>
      <c r="G112" s="452"/>
      <c r="H112" s="452"/>
      <c r="I112" s="460"/>
      <c r="J112" s="591">
        <v>0</v>
      </c>
      <c r="K112" s="591"/>
      <c r="L112" s="591"/>
      <c r="M112" s="591"/>
      <c r="N112" s="559">
        <f t="shared" si="3"/>
        <v>0</v>
      </c>
      <c r="O112" s="591"/>
      <c r="P112" s="747"/>
    </row>
    <row r="113" spans="2:16" ht="15" customHeight="1" x14ac:dyDescent="0.35">
      <c r="B113" s="803"/>
      <c r="C113" s="816" t="s">
        <v>1510</v>
      </c>
      <c r="D113" s="117"/>
      <c r="E113" s="452"/>
      <c r="F113" s="452"/>
      <c r="G113" s="452"/>
      <c r="H113" s="452"/>
      <c r="I113" s="452"/>
      <c r="J113" s="591">
        <v>0</v>
      </c>
      <c r="K113" s="514"/>
      <c r="L113" s="514"/>
      <c r="M113" s="514"/>
      <c r="N113" s="559">
        <f t="shared" si="3"/>
        <v>0</v>
      </c>
      <c r="O113" s="514"/>
      <c r="P113" s="452"/>
    </row>
    <row r="114" spans="2:16" ht="15" customHeight="1" x14ac:dyDescent="0.35">
      <c r="B114" s="800" t="s">
        <v>1459</v>
      </c>
      <c r="C114" s="829"/>
      <c r="D114" s="117"/>
      <c r="E114" s="479"/>
      <c r="F114" s="470"/>
      <c r="G114" s="470"/>
      <c r="H114" s="470"/>
      <c r="I114" s="470"/>
      <c r="J114" s="224"/>
      <c r="K114" s="224"/>
      <c r="L114" s="224"/>
      <c r="M114" s="224"/>
      <c r="N114" s="559">
        <f t="shared" si="3"/>
        <v>0</v>
      </c>
      <c r="O114" s="224"/>
      <c r="P114" s="459"/>
    </row>
    <row r="115" spans="2:16" s="313" customFormat="1" x14ac:dyDescent="0.35">
      <c r="B115" s="830"/>
      <c r="C115" s="810" t="s">
        <v>1511</v>
      </c>
      <c r="D115" s="315"/>
      <c r="E115" s="224"/>
      <c r="F115" s="224"/>
      <c r="G115" s="224"/>
      <c r="H115" s="587">
        <v>0.7</v>
      </c>
      <c r="I115" s="587">
        <v>0.7</v>
      </c>
      <c r="J115" s="224">
        <v>153514</v>
      </c>
      <c r="K115" s="224"/>
      <c r="L115" s="224"/>
      <c r="M115" s="224"/>
      <c r="N115" s="559">
        <f t="shared" si="3"/>
        <v>153514</v>
      </c>
      <c r="O115" s="224">
        <v>0</v>
      </c>
      <c r="P115" s="463"/>
    </row>
    <row r="116" spans="2:16" s="313" customFormat="1" x14ac:dyDescent="0.35">
      <c r="B116" s="804"/>
      <c r="C116" s="802" t="s">
        <v>1512</v>
      </c>
      <c r="D116" s="315"/>
      <c r="E116" s="470"/>
      <c r="F116" s="470"/>
      <c r="G116" s="470"/>
      <c r="H116" s="470"/>
      <c r="I116" s="224"/>
      <c r="J116" s="224">
        <v>0</v>
      </c>
      <c r="K116" s="517"/>
      <c r="L116" s="224"/>
      <c r="M116" s="224"/>
      <c r="N116" s="559">
        <f t="shared" si="3"/>
        <v>0</v>
      </c>
      <c r="O116" s="224">
        <v>0</v>
      </c>
      <c r="P116" s="463"/>
    </row>
    <row r="117" spans="2:16" ht="15" customHeight="1" x14ac:dyDescent="0.35">
      <c r="B117" s="831"/>
      <c r="C117" s="831" t="s">
        <v>1513</v>
      </c>
      <c r="D117" s="117"/>
      <c r="E117" s="452"/>
      <c r="F117" s="452"/>
      <c r="G117" s="452"/>
      <c r="H117" s="452"/>
      <c r="I117" s="452"/>
      <c r="J117" s="514">
        <v>153514</v>
      </c>
      <c r="K117" s="514"/>
      <c r="L117" s="514"/>
      <c r="M117" s="514"/>
      <c r="N117" s="559">
        <f t="shared" si="3"/>
        <v>153514</v>
      </c>
      <c r="O117" s="514"/>
      <c r="P117" s="452"/>
    </row>
    <row r="118" spans="2:16" ht="15" customHeight="1" x14ac:dyDescent="0.35">
      <c r="B118" s="831"/>
      <c r="C118" s="831" t="s">
        <v>1514</v>
      </c>
      <c r="D118" s="117"/>
      <c r="E118" s="452"/>
      <c r="F118" s="452"/>
      <c r="G118" s="452"/>
      <c r="H118" s="452"/>
      <c r="I118" s="452"/>
      <c r="J118" s="514">
        <v>0</v>
      </c>
      <c r="K118" s="514"/>
      <c r="L118" s="514"/>
      <c r="M118" s="514"/>
      <c r="N118" s="559">
        <f t="shared" si="3"/>
        <v>0</v>
      </c>
      <c r="O118" s="514"/>
      <c r="P118" s="452"/>
    </row>
    <row r="119" spans="2:16" ht="15.5" x14ac:dyDescent="0.35">
      <c r="B119" s="798" t="s">
        <v>1515</v>
      </c>
      <c r="C119" s="832"/>
      <c r="D119" s="117"/>
      <c r="E119" s="549" t="s">
        <v>500</v>
      </c>
      <c r="F119" s="550">
        <v>30703</v>
      </c>
      <c r="G119" s="550">
        <v>122811</v>
      </c>
      <c r="H119" s="550" t="s">
        <v>500</v>
      </c>
      <c r="I119" s="310">
        <v>153514</v>
      </c>
      <c r="J119" s="535"/>
      <c r="K119" s="535"/>
      <c r="L119" s="527"/>
      <c r="M119" s="527"/>
      <c r="N119" s="559">
        <f t="shared" si="3"/>
        <v>0</v>
      </c>
      <c r="O119" s="527">
        <v>0.05</v>
      </c>
      <c r="P119" s="463"/>
    </row>
    <row r="120" spans="2:16" x14ac:dyDescent="0.35">
      <c r="B120" s="800" t="s">
        <v>1498</v>
      </c>
      <c r="C120" s="833"/>
      <c r="D120" s="117"/>
      <c r="E120" s="547"/>
      <c r="F120" s="547"/>
      <c r="G120" s="547"/>
      <c r="H120" s="547"/>
      <c r="I120" s="547"/>
      <c r="J120" s="514"/>
      <c r="K120" s="514"/>
      <c r="L120" s="514"/>
      <c r="M120" s="514"/>
      <c r="N120" s="559">
        <f t="shared" si="3"/>
        <v>0</v>
      </c>
      <c r="O120" s="514"/>
      <c r="P120" s="481"/>
    </row>
    <row r="121" spans="2:16" s="313" customFormat="1" ht="28" x14ac:dyDescent="0.35">
      <c r="B121" s="834"/>
      <c r="C121" s="835" t="s">
        <v>1516</v>
      </c>
      <c r="D121" s="315"/>
      <c r="E121" s="224"/>
      <c r="F121" s="224"/>
      <c r="G121" s="224"/>
      <c r="H121" s="224"/>
      <c r="I121" s="224"/>
      <c r="J121" s="224">
        <v>0</v>
      </c>
      <c r="K121" s="224"/>
      <c r="L121" s="224"/>
      <c r="M121" s="224"/>
      <c r="N121" s="559">
        <f t="shared" si="3"/>
        <v>0</v>
      </c>
      <c r="O121" s="224">
        <f>N121-I121</f>
        <v>0</v>
      </c>
      <c r="P121" s="545"/>
    </row>
    <row r="122" spans="2:16" ht="28" x14ac:dyDescent="0.35">
      <c r="B122" s="834"/>
      <c r="C122" s="826" t="s">
        <v>1517</v>
      </c>
      <c r="D122" s="117"/>
      <c r="E122" s="547"/>
      <c r="F122" s="446"/>
      <c r="G122" s="547" t="s">
        <v>500</v>
      </c>
      <c r="H122" s="446"/>
      <c r="I122" s="517">
        <v>0</v>
      </c>
      <c r="J122" s="553">
        <v>0</v>
      </c>
      <c r="K122" s="517"/>
      <c r="L122" s="564"/>
      <c r="M122" s="595"/>
      <c r="N122" s="559">
        <f t="shared" si="3"/>
        <v>0</v>
      </c>
      <c r="O122" s="224">
        <f>N122-I122</f>
        <v>0</v>
      </c>
      <c r="P122" s="466"/>
    </row>
    <row r="123" spans="2:16" ht="14.25" customHeight="1" x14ac:dyDescent="0.35">
      <c r="B123" s="834"/>
      <c r="C123" s="836" t="s">
        <v>1518</v>
      </c>
      <c r="D123" s="117"/>
      <c r="E123" s="452"/>
      <c r="F123" s="453"/>
      <c r="G123" s="452"/>
      <c r="H123" s="453"/>
      <c r="I123" s="452"/>
      <c r="J123" s="525">
        <v>0</v>
      </c>
      <c r="K123" s="514"/>
      <c r="L123" s="525"/>
      <c r="M123" s="514"/>
      <c r="N123" s="559">
        <f t="shared" si="3"/>
        <v>0</v>
      </c>
      <c r="O123" s="514"/>
      <c r="P123" s="455"/>
    </row>
    <row r="124" spans="2:16" x14ac:dyDescent="0.35">
      <c r="B124" s="834"/>
      <c r="C124" s="836" t="s">
        <v>1519</v>
      </c>
      <c r="D124" s="117"/>
      <c r="E124" s="454"/>
      <c r="F124" s="456"/>
      <c r="G124" s="454"/>
      <c r="H124" s="456"/>
      <c r="I124" s="454"/>
      <c r="J124" s="525">
        <v>0</v>
      </c>
      <c r="K124" s="514"/>
      <c r="L124" s="525"/>
      <c r="M124" s="514"/>
      <c r="N124" s="559">
        <f t="shared" si="3"/>
        <v>0</v>
      </c>
      <c r="O124" s="605"/>
      <c r="P124" s="455"/>
    </row>
    <row r="125" spans="2:16" s="313" customFormat="1" x14ac:dyDescent="0.35">
      <c r="B125" s="834"/>
      <c r="C125" s="836" t="s">
        <v>1520</v>
      </c>
      <c r="D125" s="315"/>
      <c r="E125" s="551" t="s">
        <v>1684</v>
      </c>
      <c r="F125" s="551" t="s">
        <v>1684</v>
      </c>
      <c r="G125" s="551" t="s">
        <v>1684</v>
      </c>
      <c r="H125" s="551">
        <v>0.8</v>
      </c>
      <c r="I125" s="551">
        <v>0.8</v>
      </c>
      <c r="J125" s="551">
        <v>0</v>
      </c>
      <c r="K125" s="644"/>
      <c r="L125" s="652"/>
      <c r="M125" s="618"/>
      <c r="N125" s="559">
        <f t="shared" si="3"/>
        <v>0</v>
      </c>
      <c r="O125" s="257">
        <v>0.05</v>
      </c>
      <c r="P125" s="466"/>
    </row>
    <row r="126" spans="2:16" x14ac:dyDescent="0.35">
      <c r="B126" s="800" t="s">
        <v>1459</v>
      </c>
      <c r="C126" s="833"/>
      <c r="D126" s="117"/>
      <c r="E126" s="551"/>
      <c r="F126" s="551"/>
      <c r="G126" s="551"/>
      <c r="H126" s="551"/>
      <c r="I126" s="551"/>
      <c r="J126" s="546"/>
      <c r="K126" s="644"/>
      <c r="L126" s="569"/>
      <c r="M126" s="618"/>
      <c r="N126" s="559">
        <f t="shared" si="3"/>
        <v>0</v>
      </c>
      <c r="O126" s="527">
        <v>0.05</v>
      </c>
      <c r="P126" s="466"/>
    </row>
    <row r="127" spans="2:16" ht="28" x14ac:dyDescent="0.35">
      <c r="B127" s="837"/>
      <c r="C127" s="810" t="s">
        <v>1521</v>
      </c>
      <c r="D127" s="117"/>
      <c r="E127" s="547"/>
      <c r="F127" s="446"/>
      <c r="G127" s="547"/>
      <c r="H127" s="446"/>
      <c r="I127" s="547"/>
      <c r="J127" s="525">
        <v>220057</v>
      </c>
      <c r="K127" s="514"/>
      <c r="L127" s="525"/>
      <c r="M127" s="514"/>
      <c r="N127" s="559">
        <f t="shared" si="3"/>
        <v>220057</v>
      </c>
      <c r="O127" s="514"/>
      <c r="P127" s="455"/>
    </row>
    <row r="128" spans="2:16" ht="15.5" x14ac:dyDescent="0.35">
      <c r="B128" s="798" t="s">
        <v>1522</v>
      </c>
      <c r="C128" s="832"/>
      <c r="D128" s="117"/>
      <c r="E128" s="547"/>
      <c r="F128" s="446"/>
      <c r="G128" s="547"/>
      <c r="H128" s="446"/>
      <c r="I128" s="552"/>
      <c r="J128" s="528"/>
      <c r="K128" s="528"/>
      <c r="L128" s="528"/>
      <c r="M128" s="528"/>
      <c r="N128" s="559">
        <f t="shared" si="3"/>
        <v>0</v>
      </c>
      <c r="O128" s="613"/>
      <c r="P128" s="484"/>
    </row>
    <row r="129" spans="2:16" ht="15.5" x14ac:dyDescent="0.35">
      <c r="B129" s="800" t="s">
        <v>1498</v>
      </c>
      <c r="C129" s="833"/>
      <c r="D129" s="117"/>
      <c r="E129" s="547"/>
      <c r="F129" s="446"/>
      <c r="G129" s="547"/>
      <c r="H129" s="446"/>
      <c r="I129" s="552"/>
      <c r="J129" s="528"/>
      <c r="K129" s="529"/>
      <c r="L129" s="528"/>
      <c r="M129" s="529"/>
      <c r="N129" s="559">
        <f t="shared" si="3"/>
        <v>0</v>
      </c>
      <c r="O129" s="613"/>
      <c r="P129" s="484"/>
    </row>
    <row r="130" spans="2:16" ht="28" x14ac:dyDescent="0.35">
      <c r="B130" s="834"/>
      <c r="C130" s="811" t="s">
        <v>1523</v>
      </c>
      <c r="D130" s="117"/>
      <c r="E130" s="547"/>
      <c r="F130" s="446"/>
      <c r="G130" s="547"/>
      <c r="H130" s="446"/>
      <c r="I130" s="552"/>
      <c r="J130" s="536">
        <v>1</v>
      </c>
      <c r="K130" s="535"/>
      <c r="L130" s="536"/>
      <c r="M130" s="535"/>
      <c r="N130" s="536">
        <f t="shared" si="3"/>
        <v>1</v>
      </c>
      <c r="O130" s="607"/>
      <c r="P130" s="484"/>
    </row>
    <row r="131" spans="2:16" x14ac:dyDescent="0.35">
      <c r="B131" s="834"/>
      <c r="C131" s="806" t="s">
        <v>1524</v>
      </c>
      <c r="D131" s="117"/>
      <c r="E131" s="547">
        <v>231585</v>
      </c>
      <c r="F131" s="446">
        <v>231585</v>
      </c>
      <c r="G131" s="547">
        <v>231585</v>
      </c>
      <c r="H131" s="446">
        <v>231585</v>
      </c>
      <c r="I131" s="552">
        <v>231585</v>
      </c>
      <c r="J131" s="528">
        <v>203180</v>
      </c>
      <c r="K131" s="529"/>
      <c r="L131" s="528"/>
      <c r="M131" s="529"/>
      <c r="N131" s="559">
        <f t="shared" si="3"/>
        <v>203180</v>
      </c>
      <c r="O131" s="607"/>
      <c r="P131" s="484"/>
    </row>
    <row r="132" spans="2:16" x14ac:dyDescent="0.35">
      <c r="B132" s="834"/>
      <c r="C132" s="806" t="s">
        <v>1525</v>
      </c>
      <c r="D132" s="117"/>
      <c r="E132" s="547"/>
      <c r="F132" s="446"/>
      <c r="G132" s="547"/>
      <c r="H132" s="446"/>
      <c r="I132" s="552"/>
      <c r="J132" s="528">
        <v>203180</v>
      </c>
      <c r="K132" s="529"/>
      <c r="L132" s="528"/>
      <c r="M132" s="529"/>
      <c r="N132" s="559">
        <f t="shared" si="3"/>
        <v>203180</v>
      </c>
      <c r="O132" s="607"/>
      <c r="P132" s="484"/>
    </row>
    <row r="133" spans="2:16" x14ac:dyDescent="0.35">
      <c r="B133" s="800" t="s">
        <v>1459</v>
      </c>
      <c r="C133" s="833"/>
      <c r="D133" s="117"/>
      <c r="E133" s="547"/>
      <c r="F133" s="446"/>
      <c r="G133" s="547"/>
      <c r="H133" s="446"/>
      <c r="I133" s="552"/>
      <c r="J133" s="528"/>
      <c r="K133" s="529"/>
      <c r="L133" s="528"/>
      <c r="M133" s="529"/>
      <c r="N133" s="559">
        <f t="shared" si="3"/>
        <v>0</v>
      </c>
      <c r="O133" s="607"/>
      <c r="P133" s="484"/>
    </row>
    <row r="134" spans="2:16" x14ac:dyDescent="0.35">
      <c r="B134" s="834"/>
      <c r="C134" s="835" t="s">
        <v>1526</v>
      </c>
      <c r="D134" s="117"/>
      <c r="E134" s="890">
        <v>161973</v>
      </c>
      <c r="F134" s="891">
        <v>88699</v>
      </c>
      <c r="G134" s="890">
        <v>69417</v>
      </c>
      <c r="H134" s="892">
        <v>65560</v>
      </c>
      <c r="I134" s="893">
        <v>385649</v>
      </c>
      <c r="J134" s="528">
        <v>412421</v>
      </c>
      <c r="K134" s="529"/>
      <c r="L134" s="528"/>
      <c r="M134" s="529"/>
      <c r="N134" s="559">
        <f t="shared" si="3"/>
        <v>412421</v>
      </c>
      <c r="O134" s="607"/>
      <c r="P134" s="484"/>
    </row>
    <row r="135" spans="2:16" x14ac:dyDescent="0.35">
      <c r="B135" s="834"/>
      <c r="C135" s="838" t="s">
        <v>1252</v>
      </c>
      <c r="D135" s="117"/>
      <c r="E135" s="514"/>
      <c r="F135" s="525"/>
      <c r="G135" s="514"/>
      <c r="H135" s="525"/>
      <c r="I135" s="552"/>
      <c r="J135" s="528">
        <v>206250</v>
      </c>
      <c r="K135" s="529"/>
      <c r="L135" s="528"/>
      <c r="M135" s="529"/>
      <c r="N135" s="559">
        <f t="shared" si="3"/>
        <v>206250</v>
      </c>
      <c r="O135" s="607"/>
      <c r="P135" s="484"/>
    </row>
    <row r="136" spans="2:16" x14ac:dyDescent="0.35">
      <c r="B136" s="834"/>
      <c r="C136" s="811" t="s">
        <v>1527</v>
      </c>
      <c r="D136" s="117"/>
      <c r="E136" s="514"/>
      <c r="F136" s="525"/>
      <c r="G136" s="514"/>
      <c r="H136" s="525"/>
      <c r="I136" s="552"/>
      <c r="J136" s="528">
        <v>8590</v>
      </c>
      <c r="K136" s="529"/>
      <c r="L136" s="528"/>
      <c r="M136" s="529"/>
      <c r="N136" s="559">
        <f t="shared" si="3"/>
        <v>8590</v>
      </c>
      <c r="O136" s="607"/>
      <c r="P136" s="484"/>
    </row>
    <row r="137" spans="2:16" x14ac:dyDescent="0.35">
      <c r="B137" s="834"/>
      <c r="C137" s="811" t="s">
        <v>1528</v>
      </c>
      <c r="D137" s="117"/>
      <c r="E137" s="514"/>
      <c r="F137" s="525"/>
      <c r="G137" s="514"/>
      <c r="H137" s="525"/>
      <c r="I137" s="552"/>
      <c r="J137" s="528">
        <v>34856</v>
      </c>
      <c r="K137" s="529"/>
      <c r="L137" s="528"/>
      <c r="M137" s="529"/>
      <c r="N137" s="559">
        <f t="shared" si="3"/>
        <v>34856</v>
      </c>
      <c r="O137" s="607"/>
      <c r="P137" s="484"/>
    </row>
    <row r="138" spans="2:16" x14ac:dyDescent="0.35">
      <c r="B138" s="834"/>
      <c r="C138" s="811" t="s">
        <v>1529</v>
      </c>
      <c r="D138" s="117"/>
      <c r="E138" s="514"/>
      <c r="F138" s="525"/>
      <c r="G138" s="514"/>
      <c r="H138" s="525"/>
      <c r="I138" s="552"/>
      <c r="J138" s="528">
        <v>34</v>
      </c>
      <c r="K138" s="529"/>
      <c r="L138" s="528"/>
      <c r="M138" s="529"/>
      <c r="N138" s="559">
        <f t="shared" si="3"/>
        <v>34</v>
      </c>
      <c r="O138" s="607"/>
      <c r="P138" s="452"/>
    </row>
    <row r="139" spans="2:16" ht="15.5" x14ac:dyDescent="0.35">
      <c r="B139" s="834"/>
      <c r="C139" s="811" t="s">
        <v>1530</v>
      </c>
      <c r="D139" s="117"/>
      <c r="E139" s="547"/>
      <c r="F139" s="446"/>
      <c r="G139" s="547"/>
      <c r="H139" s="446"/>
      <c r="I139" s="552"/>
      <c r="J139" s="528">
        <v>3544</v>
      </c>
      <c r="K139" s="529"/>
      <c r="L139" s="528"/>
      <c r="M139" s="529"/>
      <c r="N139" s="559">
        <f t="shared" si="3"/>
        <v>3544</v>
      </c>
      <c r="O139" s="614"/>
      <c r="P139" s="485"/>
    </row>
    <row r="140" spans="2:16" x14ac:dyDescent="0.35">
      <c r="B140" s="834"/>
      <c r="C140" s="811" t="s">
        <v>1531</v>
      </c>
      <c r="D140" s="117"/>
      <c r="E140" s="547"/>
      <c r="F140" s="446"/>
      <c r="G140" s="547"/>
      <c r="H140" s="446"/>
      <c r="I140" s="552"/>
      <c r="J140" s="528">
        <v>4883</v>
      </c>
      <c r="K140" s="529"/>
      <c r="L140" s="528"/>
      <c r="M140" s="529"/>
      <c r="N140" s="559">
        <f t="shared" si="3"/>
        <v>4883</v>
      </c>
      <c r="O140" s="514"/>
      <c r="P140" s="485"/>
    </row>
    <row r="141" spans="2:16" x14ac:dyDescent="0.35">
      <c r="B141" s="834"/>
      <c r="C141" s="811" t="s">
        <v>1532</v>
      </c>
      <c r="D141" s="117"/>
      <c r="E141" s="547"/>
      <c r="F141" s="446"/>
      <c r="G141" s="547"/>
      <c r="H141" s="446"/>
      <c r="I141" s="552"/>
      <c r="J141" s="528">
        <v>154343</v>
      </c>
      <c r="K141" s="529"/>
      <c r="L141" s="528"/>
      <c r="M141" s="529"/>
      <c r="N141" s="559">
        <f t="shared" si="3"/>
        <v>154343</v>
      </c>
      <c r="O141" s="514"/>
      <c r="P141" s="485"/>
    </row>
    <row r="142" spans="2:16" x14ac:dyDescent="0.35">
      <c r="B142" s="834"/>
      <c r="C142" s="811" t="s">
        <v>1533</v>
      </c>
      <c r="D142" s="117"/>
      <c r="E142" s="547"/>
      <c r="F142" s="446"/>
      <c r="G142" s="547"/>
      <c r="H142" s="446"/>
      <c r="I142" s="552"/>
      <c r="J142" s="528">
        <v>0</v>
      </c>
      <c r="K142" s="529"/>
      <c r="L142" s="528"/>
      <c r="M142" s="529"/>
      <c r="N142" s="559">
        <f t="shared" si="3"/>
        <v>0</v>
      </c>
      <c r="O142" s="514"/>
      <c r="P142" s="485"/>
    </row>
    <row r="143" spans="2:16" x14ac:dyDescent="0.35">
      <c r="B143" s="834"/>
      <c r="C143" s="811" t="s">
        <v>1534</v>
      </c>
      <c r="D143" s="117"/>
      <c r="E143" s="547"/>
      <c r="F143" s="446"/>
      <c r="G143" s="547"/>
      <c r="H143" s="446"/>
      <c r="I143" s="552"/>
      <c r="J143" s="528">
        <v>0</v>
      </c>
      <c r="K143" s="529"/>
      <c r="L143" s="528"/>
      <c r="M143" s="529"/>
      <c r="N143" s="559">
        <f t="shared" si="3"/>
        <v>0</v>
      </c>
      <c r="O143" s="514"/>
      <c r="P143" s="485"/>
    </row>
    <row r="144" spans="2:16" x14ac:dyDescent="0.35">
      <c r="B144" s="834"/>
      <c r="C144" s="811" t="s">
        <v>1535</v>
      </c>
      <c r="D144" s="117"/>
      <c r="E144" s="547"/>
      <c r="F144" s="446"/>
      <c r="G144" s="547"/>
      <c r="H144" s="446"/>
      <c r="I144" s="552"/>
      <c r="J144" s="528">
        <v>0</v>
      </c>
      <c r="K144" s="529"/>
      <c r="L144" s="528"/>
      <c r="M144" s="529"/>
      <c r="N144" s="559">
        <f t="shared" si="3"/>
        <v>0</v>
      </c>
      <c r="O144" s="514"/>
      <c r="P144" s="485"/>
    </row>
    <row r="145" spans="2:16" x14ac:dyDescent="0.35">
      <c r="B145" s="834"/>
      <c r="C145" s="811" t="s">
        <v>1536</v>
      </c>
      <c r="D145" s="117"/>
      <c r="E145" s="514"/>
      <c r="F145" s="525"/>
      <c r="G145" s="514"/>
      <c r="H145" s="525"/>
      <c r="I145" s="552"/>
      <c r="J145" s="528">
        <v>0</v>
      </c>
      <c r="K145" s="529"/>
      <c r="L145" s="528"/>
      <c r="M145" s="529"/>
      <c r="N145" s="559">
        <f t="shared" si="3"/>
        <v>0</v>
      </c>
      <c r="O145" s="514"/>
      <c r="P145" s="485"/>
    </row>
    <row r="146" spans="2:16" x14ac:dyDescent="0.35">
      <c r="B146" s="834"/>
      <c r="C146" s="811" t="s">
        <v>1537</v>
      </c>
      <c r="D146" s="117"/>
      <c r="E146" s="454"/>
      <c r="F146" s="456"/>
      <c r="G146" s="454"/>
      <c r="H146" s="456"/>
      <c r="I146" s="552"/>
      <c r="J146" s="528">
        <v>0</v>
      </c>
      <c r="K146" s="529"/>
      <c r="L146" s="528"/>
      <c r="M146" s="529"/>
      <c r="N146" s="559">
        <f t="shared" si="3"/>
        <v>0</v>
      </c>
      <c r="O146" s="514"/>
      <c r="P146" s="485"/>
    </row>
    <row r="147" spans="2:16" hidden="1" x14ac:dyDescent="0.35">
      <c r="B147" s="834"/>
      <c r="C147" s="811" t="s">
        <v>1538</v>
      </c>
      <c r="D147" s="117"/>
      <c r="E147" s="454"/>
      <c r="F147" s="456"/>
      <c r="G147" s="454"/>
      <c r="H147" s="456"/>
      <c r="I147" s="454"/>
      <c r="J147" s="528">
        <v>0</v>
      </c>
      <c r="K147" s="529"/>
      <c r="L147" s="528"/>
      <c r="M147" s="529"/>
      <c r="N147" s="559">
        <f t="shared" si="3"/>
        <v>0</v>
      </c>
      <c r="O147" s="514"/>
      <c r="P147" s="485"/>
    </row>
    <row r="148" spans="2:16" hidden="1" x14ac:dyDescent="0.35">
      <c r="B148" s="834"/>
      <c r="C148" s="838" t="s">
        <v>1253</v>
      </c>
      <c r="D148" s="117"/>
      <c r="E148" s="454"/>
      <c r="F148" s="456"/>
      <c r="G148" s="454"/>
      <c r="H148" s="456"/>
      <c r="I148" s="454"/>
      <c r="J148" s="525">
        <v>206171</v>
      </c>
      <c r="K148" s="514"/>
      <c r="L148" s="525"/>
      <c r="M148" s="514"/>
      <c r="N148" s="559">
        <f t="shared" si="3"/>
        <v>206171</v>
      </c>
      <c r="O148" s="514"/>
      <c r="P148" s="485"/>
    </row>
    <row r="149" spans="2:16" ht="60" hidden="1" customHeight="1" x14ac:dyDescent="0.35">
      <c r="B149" s="834"/>
      <c r="C149" s="811" t="s">
        <v>1254</v>
      </c>
      <c r="D149" s="117"/>
      <c r="E149" s="480"/>
      <c r="F149" s="482"/>
      <c r="G149" s="480"/>
      <c r="H149" s="482"/>
      <c r="I149" s="470"/>
      <c r="J149" s="555">
        <v>160839</v>
      </c>
      <c r="K149" s="224"/>
      <c r="L149" s="555"/>
      <c r="M149" s="224"/>
      <c r="N149" s="559">
        <f t="shared" si="3"/>
        <v>160839</v>
      </c>
      <c r="O149" s="514"/>
      <c r="P149" s="459"/>
    </row>
    <row r="150" spans="2:16" s="313" customFormat="1" ht="50.25" hidden="1" customHeight="1" x14ac:dyDescent="0.35">
      <c r="B150" s="834"/>
      <c r="C150" s="811" t="s">
        <v>1255</v>
      </c>
      <c r="D150" s="315"/>
      <c r="E150" s="470"/>
      <c r="F150" s="486"/>
      <c r="G150" s="470"/>
      <c r="H150" s="486"/>
      <c r="I150" s="470"/>
      <c r="J150" s="555">
        <v>319</v>
      </c>
      <c r="K150" s="224"/>
      <c r="L150" s="555"/>
      <c r="M150" s="224"/>
      <c r="N150" s="559">
        <f t="shared" si="3"/>
        <v>319</v>
      </c>
      <c r="O150" s="224"/>
      <c r="P150" s="459"/>
    </row>
    <row r="151" spans="2:16" s="313" customFormat="1" hidden="1" x14ac:dyDescent="0.35">
      <c r="B151" s="834"/>
      <c r="C151" s="811" t="s">
        <v>1256</v>
      </c>
      <c r="D151" s="315"/>
      <c r="E151" s="470"/>
      <c r="F151" s="486"/>
      <c r="G151" s="470"/>
      <c r="H151" s="486"/>
      <c r="I151" s="470"/>
      <c r="J151" s="555">
        <v>0</v>
      </c>
      <c r="K151" s="224"/>
      <c r="L151" s="555"/>
      <c r="M151" s="224"/>
      <c r="N151" s="559">
        <f t="shared" si="3"/>
        <v>0</v>
      </c>
      <c r="O151" s="224"/>
      <c r="P151" s="459"/>
    </row>
    <row r="152" spans="2:16" s="313" customFormat="1" hidden="1" x14ac:dyDescent="0.35">
      <c r="B152" s="834"/>
      <c r="C152" s="811" t="s">
        <v>1257</v>
      </c>
      <c r="D152" s="315"/>
      <c r="E152" s="470"/>
      <c r="F152" s="486"/>
      <c r="G152" s="470"/>
      <c r="H152" s="486"/>
      <c r="I152" s="470"/>
      <c r="J152" s="555">
        <v>1087</v>
      </c>
      <c r="K152" s="224"/>
      <c r="L152" s="555"/>
      <c r="M152" s="224"/>
      <c r="N152" s="559">
        <f t="shared" si="3"/>
        <v>1087</v>
      </c>
      <c r="O152" s="224"/>
      <c r="P152" s="459"/>
    </row>
    <row r="153" spans="2:16" hidden="1" x14ac:dyDescent="0.35">
      <c r="B153" s="834"/>
      <c r="C153" s="811" t="s">
        <v>1258</v>
      </c>
      <c r="D153" s="117"/>
      <c r="E153" s="454"/>
      <c r="F153" s="456"/>
      <c r="G153" s="454"/>
      <c r="H153" s="456"/>
      <c r="I153" s="454"/>
      <c r="J153" s="525">
        <v>42368</v>
      </c>
      <c r="K153" s="514"/>
      <c r="L153" s="525"/>
      <c r="M153" s="514"/>
      <c r="N153" s="559">
        <f t="shared" si="3"/>
        <v>42368</v>
      </c>
      <c r="O153" s="514"/>
      <c r="P153" s="455"/>
    </row>
    <row r="154" spans="2:16" s="313" customFormat="1" hidden="1" x14ac:dyDescent="0.35">
      <c r="B154" s="834"/>
      <c r="C154" s="811" t="s">
        <v>1259</v>
      </c>
      <c r="D154" s="315"/>
      <c r="E154" s="480"/>
      <c r="F154" s="482"/>
      <c r="G154" s="480"/>
      <c r="H154" s="482"/>
      <c r="I154" s="480"/>
      <c r="J154" s="553">
        <v>1533</v>
      </c>
      <c r="K154" s="517"/>
      <c r="L154" s="553"/>
      <c r="M154" s="517"/>
      <c r="N154" s="559">
        <f t="shared" si="3"/>
        <v>1533</v>
      </c>
      <c r="O154" s="517"/>
      <c r="P154" s="463"/>
    </row>
    <row r="155" spans="2:16" s="313" customFormat="1" hidden="1" x14ac:dyDescent="0.35">
      <c r="B155" s="834"/>
      <c r="C155" s="811" t="s">
        <v>1260</v>
      </c>
      <c r="D155" s="315"/>
      <c r="E155" s="480"/>
      <c r="F155" s="482"/>
      <c r="G155" s="480"/>
      <c r="H155" s="482"/>
      <c r="I155" s="480"/>
      <c r="J155" s="553">
        <v>25</v>
      </c>
      <c r="K155" s="517"/>
      <c r="L155" s="553"/>
      <c r="M155" s="517"/>
      <c r="N155" s="559">
        <f t="shared" si="3"/>
        <v>25</v>
      </c>
      <c r="O155" s="517"/>
      <c r="P155" s="463"/>
    </row>
    <row r="156" spans="2:16" hidden="1" x14ac:dyDescent="0.35">
      <c r="B156" s="798" t="s">
        <v>1539</v>
      </c>
      <c r="C156" s="832"/>
      <c r="D156" s="117"/>
      <c r="E156" s="452"/>
      <c r="F156" s="453"/>
      <c r="G156" s="452"/>
      <c r="H156" s="453"/>
      <c r="I156" s="452"/>
      <c r="J156" s="525"/>
      <c r="K156" s="514"/>
      <c r="L156" s="525"/>
      <c r="M156" s="514"/>
      <c r="N156" s="559">
        <f t="shared" ref="N156:N219" si="4">J156</f>
        <v>0</v>
      </c>
      <c r="O156" s="514"/>
      <c r="P156" s="455"/>
    </row>
    <row r="157" spans="2:16" hidden="1" x14ac:dyDescent="0.35">
      <c r="B157" s="834"/>
      <c r="C157" s="810" t="s">
        <v>1540</v>
      </c>
      <c r="D157" s="117"/>
      <c r="E157" s="452"/>
      <c r="F157" s="453"/>
      <c r="G157" s="452"/>
      <c r="H157" s="453"/>
      <c r="I157" s="452"/>
      <c r="J157" s="525">
        <v>0</v>
      </c>
      <c r="K157" s="514"/>
      <c r="L157" s="525"/>
      <c r="M157" s="514"/>
      <c r="N157" s="559">
        <f t="shared" si="4"/>
        <v>0</v>
      </c>
      <c r="O157" s="514"/>
      <c r="P157" s="455"/>
    </row>
    <row r="158" spans="2:16" hidden="1" x14ac:dyDescent="0.35">
      <c r="B158" s="798" t="s">
        <v>1541</v>
      </c>
      <c r="C158" s="832"/>
      <c r="D158" s="117"/>
      <c r="E158" s="452"/>
      <c r="F158" s="453"/>
      <c r="G158" s="452"/>
      <c r="H158" s="453"/>
      <c r="I158" s="452"/>
      <c r="J158" s="525"/>
      <c r="K158" s="514"/>
      <c r="L158" s="525"/>
      <c r="M158" s="514"/>
      <c r="N158" s="559">
        <f t="shared" si="4"/>
        <v>0</v>
      </c>
      <c r="O158" s="514"/>
      <c r="P158" s="455"/>
    </row>
    <row r="159" spans="2:16" ht="29" hidden="1" x14ac:dyDescent="0.35">
      <c r="B159" s="834"/>
      <c r="C159" s="810" t="s">
        <v>1542</v>
      </c>
      <c r="D159" s="117"/>
      <c r="E159" s="461"/>
      <c r="F159" s="465"/>
      <c r="G159" s="461"/>
      <c r="H159" s="465"/>
      <c r="I159" s="461"/>
      <c r="J159" s="562">
        <v>0</v>
      </c>
      <c r="K159" s="535"/>
      <c r="L159" s="536"/>
      <c r="M159" s="535"/>
      <c r="N159" s="559">
        <f t="shared" si="4"/>
        <v>0</v>
      </c>
      <c r="O159" s="615"/>
      <c r="P159" s="487" t="s">
        <v>1440</v>
      </c>
    </row>
    <row r="160" spans="2:16" hidden="1" x14ac:dyDescent="0.35">
      <c r="B160" s="798" t="s">
        <v>1543</v>
      </c>
      <c r="C160" s="832"/>
      <c r="D160" s="117"/>
      <c r="E160" s="454"/>
      <c r="F160" s="456"/>
      <c r="G160" s="454"/>
      <c r="H160" s="456"/>
      <c r="I160" s="461"/>
      <c r="J160" s="562"/>
      <c r="K160" s="535"/>
      <c r="L160" s="536"/>
      <c r="M160" s="535"/>
      <c r="N160" s="559">
        <f t="shared" si="4"/>
        <v>0</v>
      </c>
      <c r="O160" s="615"/>
      <c r="P160" s="455" t="s">
        <v>1437</v>
      </c>
    </row>
    <row r="161" spans="2:17" x14ac:dyDescent="0.35">
      <c r="B161" s="800" t="s">
        <v>1498</v>
      </c>
      <c r="C161" s="833"/>
      <c r="D161" s="117"/>
      <c r="E161" s="452"/>
      <c r="F161" s="453"/>
      <c r="G161" s="452"/>
      <c r="H161" s="453"/>
      <c r="I161" s="452"/>
      <c r="J161" s="525"/>
      <c r="K161" s="514"/>
      <c r="L161" s="525"/>
      <c r="M161" s="514"/>
      <c r="N161" s="559">
        <f t="shared" si="4"/>
        <v>0</v>
      </c>
      <c r="O161" s="514"/>
      <c r="P161" s="455"/>
    </row>
    <row r="162" spans="2:17" ht="28" x14ac:dyDescent="0.35">
      <c r="B162" s="834"/>
      <c r="C162" s="810" t="s">
        <v>1544</v>
      </c>
      <c r="D162" s="117"/>
      <c r="E162" s="587" t="s">
        <v>500</v>
      </c>
      <c r="F162" s="554" t="s">
        <v>500</v>
      </c>
      <c r="G162" s="587" t="s">
        <v>500</v>
      </c>
      <c r="H162" s="554">
        <v>0.78</v>
      </c>
      <c r="I162" s="587">
        <v>0.78</v>
      </c>
      <c r="J162" s="553">
        <v>0</v>
      </c>
      <c r="K162" s="517"/>
      <c r="L162" s="553"/>
      <c r="M162" s="517"/>
      <c r="N162" s="559">
        <f t="shared" si="4"/>
        <v>0</v>
      </c>
      <c r="O162" s="224">
        <f>N162-I162</f>
        <v>-0.78</v>
      </c>
      <c r="P162" s="466"/>
    </row>
    <row r="163" spans="2:17" hidden="1" x14ac:dyDescent="0.35">
      <c r="B163" s="834"/>
      <c r="C163" s="806" t="s">
        <v>1545</v>
      </c>
      <c r="D163" s="117"/>
      <c r="E163" s="454"/>
      <c r="F163" s="456"/>
      <c r="G163" s="454"/>
      <c r="H163" s="456"/>
      <c r="I163" s="454"/>
      <c r="J163" s="525"/>
      <c r="K163" s="514"/>
      <c r="L163" s="525"/>
      <c r="M163" s="514"/>
      <c r="N163" s="559">
        <f t="shared" si="4"/>
        <v>0</v>
      </c>
      <c r="O163" s="514"/>
      <c r="P163" s="455" t="s">
        <v>1437</v>
      </c>
    </row>
    <row r="164" spans="2:17" x14ac:dyDescent="0.35">
      <c r="B164" s="834"/>
      <c r="C164" s="839" t="s">
        <v>1546</v>
      </c>
      <c r="D164" s="117"/>
      <c r="E164" s="517"/>
      <c r="F164" s="553"/>
      <c r="G164" s="517"/>
      <c r="H164" s="553"/>
      <c r="I164" s="517"/>
      <c r="J164" s="525">
        <v>13</v>
      </c>
      <c r="K164" s="514"/>
      <c r="L164" s="525"/>
      <c r="M164" s="514"/>
      <c r="N164" s="559">
        <f t="shared" si="4"/>
        <v>13</v>
      </c>
      <c r="O164" s="514"/>
      <c r="P164" s="455"/>
    </row>
    <row r="165" spans="2:17" x14ac:dyDescent="0.35">
      <c r="B165" s="834"/>
      <c r="C165" s="839" t="s">
        <v>1547</v>
      </c>
      <c r="D165" s="117"/>
      <c r="E165" s="517"/>
      <c r="F165" s="553"/>
      <c r="G165" s="517"/>
      <c r="H165" s="553"/>
      <c r="I165" s="517"/>
      <c r="J165" s="525">
        <v>0</v>
      </c>
      <c r="K165" s="514"/>
      <c r="L165" s="525"/>
      <c r="M165" s="514"/>
      <c r="N165" s="559">
        <f t="shared" si="4"/>
        <v>0</v>
      </c>
      <c r="O165" s="514"/>
      <c r="P165" s="455"/>
    </row>
    <row r="166" spans="2:17" x14ac:dyDescent="0.35">
      <c r="B166" s="834"/>
      <c r="C166" s="806" t="s">
        <v>1548</v>
      </c>
      <c r="D166" s="117"/>
      <c r="E166" s="517"/>
      <c r="F166" s="553"/>
      <c r="G166" s="517"/>
      <c r="H166" s="553"/>
      <c r="I166" s="517"/>
      <c r="J166" s="525"/>
      <c r="K166" s="514"/>
      <c r="L166" s="525"/>
      <c r="M166" s="514"/>
      <c r="N166" s="559">
        <f t="shared" si="4"/>
        <v>0</v>
      </c>
      <c r="O166" s="514"/>
      <c r="P166" s="455"/>
    </row>
    <row r="167" spans="2:17" x14ac:dyDescent="0.35">
      <c r="B167" s="800" t="s">
        <v>1459</v>
      </c>
      <c r="C167" s="833"/>
      <c r="D167" s="117"/>
      <c r="E167" s="452"/>
      <c r="F167" s="453"/>
      <c r="G167" s="452"/>
      <c r="H167" s="453"/>
      <c r="I167" s="452"/>
      <c r="J167" s="525"/>
      <c r="K167" s="514"/>
      <c r="L167" s="525"/>
      <c r="M167" s="514"/>
      <c r="N167" s="559">
        <f t="shared" si="4"/>
        <v>0</v>
      </c>
      <c r="O167" s="514"/>
      <c r="P167" s="455"/>
    </row>
    <row r="168" spans="2:17" x14ac:dyDescent="0.35">
      <c r="B168" s="834"/>
      <c r="C168" s="840" t="s">
        <v>1549</v>
      </c>
      <c r="D168" s="117"/>
      <c r="E168" s="547">
        <v>10</v>
      </c>
      <c r="F168" s="446">
        <v>15</v>
      </c>
      <c r="G168" s="547">
        <v>15</v>
      </c>
      <c r="H168" s="446">
        <v>15</v>
      </c>
      <c r="I168" s="547">
        <v>55</v>
      </c>
      <c r="J168" s="525">
        <v>23</v>
      </c>
      <c r="K168" s="514"/>
      <c r="L168" s="525"/>
      <c r="M168" s="514"/>
      <c r="N168" s="559">
        <f t="shared" si="4"/>
        <v>23</v>
      </c>
      <c r="O168" s="514"/>
      <c r="P168" s="455"/>
    </row>
    <row r="169" spans="2:17" x14ac:dyDescent="0.35">
      <c r="B169" s="841"/>
      <c r="C169" s="840" t="s">
        <v>1550</v>
      </c>
      <c r="D169" s="117"/>
      <c r="E169" s="452"/>
      <c r="F169" s="453"/>
      <c r="G169" s="452"/>
      <c r="H169" s="453"/>
      <c r="I169" s="452"/>
      <c r="J169" s="525">
        <v>0</v>
      </c>
      <c r="K169" s="514"/>
      <c r="L169" s="525"/>
      <c r="M169" s="514"/>
      <c r="N169" s="559">
        <f t="shared" si="4"/>
        <v>0</v>
      </c>
      <c r="O169" s="514"/>
      <c r="P169" s="455"/>
    </row>
    <row r="170" spans="2:17" s="313" customFormat="1" x14ac:dyDescent="0.35">
      <c r="B170" s="798" t="s">
        <v>1551</v>
      </c>
      <c r="C170" s="832"/>
      <c r="D170" s="315"/>
      <c r="E170" s="257"/>
      <c r="F170" s="257"/>
      <c r="G170" s="257"/>
      <c r="H170" s="257"/>
      <c r="I170" s="642"/>
      <c r="J170" s="643"/>
      <c r="K170" s="643"/>
      <c r="L170" s="683"/>
      <c r="M170" s="684"/>
      <c r="N170" s="559">
        <f t="shared" si="4"/>
        <v>0</v>
      </c>
      <c r="O170" s="257"/>
      <c r="P170" s="466"/>
    </row>
    <row r="171" spans="2:17" x14ac:dyDescent="0.35">
      <c r="B171" s="834"/>
      <c r="C171" s="810" t="s">
        <v>1552</v>
      </c>
      <c r="D171" s="117"/>
      <c r="E171" s="547" t="s">
        <v>36</v>
      </c>
      <c r="F171" s="446" t="s">
        <v>36</v>
      </c>
      <c r="G171" s="547" t="s">
        <v>36</v>
      </c>
      <c r="H171" s="446" t="s">
        <v>36</v>
      </c>
      <c r="I171" s="547" t="s">
        <v>36</v>
      </c>
      <c r="J171" s="525">
        <v>34</v>
      </c>
      <c r="K171" s="514"/>
      <c r="L171" s="525"/>
      <c r="M171" s="535"/>
      <c r="N171" s="559">
        <f t="shared" si="4"/>
        <v>34</v>
      </c>
      <c r="O171" s="514"/>
      <c r="P171" s="455"/>
    </row>
    <row r="172" spans="2:17" s="313" customFormat="1" x14ac:dyDescent="0.35">
      <c r="B172" s="834"/>
      <c r="C172" s="811" t="s">
        <v>1553</v>
      </c>
      <c r="D172" s="315"/>
      <c r="E172" s="517" t="s">
        <v>36</v>
      </c>
      <c r="F172" s="553" t="s">
        <v>36</v>
      </c>
      <c r="G172" s="517" t="s">
        <v>36</v>
      </c>
      <c r="H172" s="553" t="s">
        <v>36</v>
      </c>
      <c r="I172" s="517" t="s">
        <v>36</v>
      </c>
      <c r="J172" s="553">
        <v>34</v>
      </c>
      <c r="K172" s="517"/>
      <c r="L172" s="553"/>
      <c r="M172" s="517"/>
      <c r="N172" s="559">
        <f t="shared" si="4"/>
        <v>34</v>
      </c>
      <c r="O172" s="517"/>
      <c r="P172" s="466"/>
      <c r="Q172" s="406"/>
    </row>
    <row r="173" spans="2:17" s="313" customFormat="1" x14ac:dyDescent="0.35">
      <c r="B173" s="834"/>
      <c r="C173" s="811" t="s">
        <v>1554</v>
      </c>
      <c r="D173" s="315"/>
      <c r="E173" s="224" t="s">
        <v>36</v>
      </c>
      <c r="F173" s="555" t="s">
        <v>36</v>
      </c>
      <c r="G173" s="224" t="s">
        <v>36</v>
      </c>
      <c r="H173" s="555" t="s">
        <v>36</v>
      </c>
      <c r="I173" s="224" t="s">
        <v>36</v>
      </c>
      <c r="J173" s="553">
        <v>0</v>
      </c>
      <c r="K173" s="517"/>
      <c r="L173" s="555"/>
      <c r="M173" s="517"/>
      <c r="N173" s="559">
        <f t="shared" si="4"/>
        <v>0</v>
      </c>
      <c r="O173" s="517"/>
      <c r="P173" s="466"/>
      <c r="Q173" s="406"/>
    </row>
    <row r="174" spans="2:17" s="313" customFormat="1" ht="28" x14ac:dyDescent="0.35">
      <c r="B174" s="834"/>
      <c r="C174" s="810" t="s">
        <v>1555</v>
      </c>
      <c r="D174" s="315"/>
      <c r="E174" s="517" t="s">
        <v>36</v>
      </c>
      <c r="F174" s="553" t="s">
        <v>36</v>
      </c>
      <c r="G174" s="517" t="s">
        <v>36</v>
      </c>
      <c r="H174" s="553" t="s">
        <v>36</v>
      </c>
      <c r="I174" s="517" t="s">
        <v>36</v>
      </c>
      <c r="J174" s="553">
        <v>0</v>
      </c>
      <c r="K174" s="517"/>
      <c r="L174" s="553"/>
      <c r="M174" s="517"/>
      <c r="N174" s="559">
        <f t="shared" si="4"/>
        <v>0</v>
      </c>
      <c r="O174" s="517"/>
      <c r="P174" s="466"/>
      <c r="Q174" s="406"/>
    </row>
    <row r="175" spans="2:17" x14ac:dyDescent="0.35">
      <c r="B175" s="798" t="s">
        <v>1556</v>
      </c>
      <c r="C175" s="832"/>
      <c r="D175" s="315"/>
      <c r="E175" s="224"/>
      <c r="F175" s="553"/>
      <c r="G175" s="517"/>
      <c r="H175" s="553"/>
      <c r="I175" s="517"/>
      <c r="J175" s="555"/>
      <c r="K175" s="517"/>
      <c r="L175" s="553"/>
      <c r="M175" s="517"/>
      <c r="N175" s="559">
        <f t="shared" si="4"/>
        <v>0</v>
      </c>
      <c r="O175" s="517"/>
      <c r="P175" s="477"/>
      <c r="Q175" s="171"/>
    </row>
    <row r="176" spans="2:17" x14ac:dyDescent="0.35">
      <c r="B176" s="834"/>
      <c r="C176" s="810" t="s">
        <v>1557</v>
      </c>
      <c r="D176" s="117"/>
      <c r="E176" s="529"/>
      <c r="F176" s="525"/>
      <c r="G176" s="514"/>
      <c r="H176" s="525"/>
      <c r="I176" s="514"/>
      <c r="J176" s="525">
        <v>0</v>
      </c>
      <c r="K176" s="514"/>
      <c r="L176" s="525"/>
      <c r="M176" s="514"/>
      <c r="N176" s="559">
        <f t="shared" si="4"/>
        <v>0</v>
      </c>
      <c r="O176" s="514"/>
      <c r="P176" s="467"/>
      <c r="Q176" s="171"/>
    </row>
    <row r="177" spans="2:17" x14ac:dyDescent="0.35">
      <c r="B177" s="798" t="s">
        <v>1558</v>
      </c>
      <c r="C177" s="832"/>
      <c r="D177" s="117"/>
      <c r="E177" s="529"/>
      <c r="F177" s="525"/>
      <c r="G177" s="514"/>
      <c r="H177" s="525"/>
      <c r="I177" s="514"/>
      <c r="J177" s="525"/>
      <c r="K177" s="514"/>
      <c r="L177" s="525"/>
      <c r="M177" s="514"/>
      <c r="N177" s="559">
        <f t="shared" si="4"/>
        <v>0</v>
      </c>
      <c r="O177" s="514"/>
      <c r="P177" s="467"/>
      <c r="Q177" s="171"/>
    </row>
    <row r="178" spans="2:17" x14ac:dyDescent="0.35">
      <c r="B178" s="834"/>
      <c r="C178" s="810" t="s">
        <v>1559</v>
      </c>
      <c r="D178" s="117"/>
      <c r="E178" s="529"/>
      <c r="F178" s="525"/>
      <c r="G178" s="514"/>
      <c r="H178" s="525"/>
      <c r="I178" s="514"/>
      <c r="J178" s="528">
        <v>0</v>
      </c>
      <c r="K178" s="514"/>
      <c r="L178" s="528"/>
      <c r="M178" s="514"/>
      <c r="N178" s="559">
        <f t="shared" si="4"/>
        <v>0</v>
      </c>
      <c r="O178" s="514"/>
      <c r="P178" s="467"/>
    </row>
    <row r="179" spans="2:17" x14ac:dyDescent="0.35">
      <c r="B179" s="798" t="s">
        <v>1560</v>
      </c>
      <c r="C179" s="832"/>
      <c r="D179" s="315"/>
      <c r="E179" s="257"/>
      <c r="F179" s="257"/>
      <c r="G179" s="257"/>
      <c r="H179" s="257"/>
      <c r="I179" s="257"/>
      <c r="J179" s="606"/>
      <c r="K179" s="257"/>
      <c r="L179" s="556"/>
      <c r="M179" s="257"/>
      <c r="N179" s="559">
        <f t="shared" si="4"/>
        <v>0</v>
      </c>
      <c r="O179" s="514"/>
      <c r="P179" s="466"/>
    </row>
    <row r="180" spans="2:17" x14ac:dyDescent="0.35">
      <c r="B180" s="837"/>
      <c r="C180" s="810" t="s">
        <v>1561</v>
      </c>
      <c r="D180" s="117"/>
      <c r="E180" s="547">
        <v>1544</v>
      </c>
      <c r="F180" s="446">
        <v>1544</v>
      </c>
      <c r="G180" s="547">
        <v>1544</v>
      </c>
      <c r="H180" s="446">
        <v>1544</v>
      </c>
      <c r="I180" s="547">
        <v>1544</v>
      </c>
      <c r="J180" s="525">
        <v>0</v>
      </c>
      <c r="K180" s="514"/>
      <c r="L180" s="525"/>
      <c r="M180" s="514"/>
      <c r="N180" s="559">
        <f t="shared" si="4"/>
        <v>0</v>
      </c>
      <c r="O180" s="514"/>
      <c r="P180" s="455"/>
    </row>
    <row r="181" spans="2:17" x14ac:dyDescent="0.35">
      <c r="B181" s="798" t="s">
        <v>1562</v>
      </c>
      <c r="C181" s="832"/>
      <c r="D181" s="117"/>
      <c r="E181" s="547"/>
      <c r="F181" s="446"/>
      <c r="G181" s="547"/>
      <c r="H181" s="446"/>
      <c r="I181" s="547"/>
      <c r="J181" s="525"/>
      <c r="K181" s="514"/>
      <c r="L181" s="525"/>
      <c r="M181" s="514"/>
      <c r="N181" s="559">
        <f t="shared" si="4"/>
        <v>0</v>
      </c>
      <c r="O181" s="514"/>
      <c r="P181" s="455"/>
    </row>
    <row r="182" spans="2:17" x14ac:dyDescent="0.35">
      <c r="B182" s="834"/>
      <c r="C182" s="840" t="s">
        <v>1563</v>
      </c>
      <c r="D182" s="117"/>
      <c r="E182" s="547" t="s">
        <v>500</v>
      </c>
      <c r="F182" s="446">
        <v>5000</v>
      </c>
      <c r="G182" s="547" t="s">
        <v>500</v>
      </c>
      <c r="H182" s="446" t="s">
        <v>500</v>
      </c>
      <c r="I182" s="547">
        <v>5000</v>
      </c>
      <c r="J182" s="525">
        <v>0</v>
      </c>
      <c r="K182" s="514"/>
      <c r="L182" s="525"/>
      <c r="M182" s="514"/>
      <c r="N182" s="559">
        <f t="shared" si="4"/>
        <v>0</v>
      </c>
      <c r="O182" s="514"/>
      <c r="P182" s="455"/>
    </row>
    <row r="183" spans="2:17" x14ac:dyDescent="0.35">
      <c r="B183" s="842"/>
      <c r="C183" s="840" t="s">
        <v>1564</v>
      </c>
      <c r="D183" s="117"/>
      <c r="E183" s="547" t="s">
        <v>500</v>
      </c>
      <c r="F183" s="446">
        <v>5000</v>
      </c>
      <c r="G183" s="547" t="s">
        <v>500</v>
      </c>
      <c r="H183" s="446" t="s">
        <v>500</v>
      </c>
      <c r="I183" s="547">
        <v>5000</v>
      </c>
      <c r="J183" s="525">
        <v>0</v>
      </c>
      <c r="K183" s="514"/>
      <c r="L183" s="525"/>
      <c r="M183" s="514"/>
      <c r="N183" s="559">
        <f t="shared" si="4"/>
        <v>0</v>
      </c>
      <c r="O183" s="514"/>
      <c r="P183" s="455"/>
    </row>
    <row r="184" spans="2:17" x14ac:dyDescent="0.35">
      <c r="B184" s="842"/>
      <c r="C184" s="840" t="s">
        <v>1565</v>
      </c>
      <c r="D184" s="117"/>
      <c r="E184" s="257" t="s">
        <v>500</v>
      </c>
      <c r="F184" s="556">
        <v>1000</v>
      </c>
      <c r="G184" s="257" t="s">
        <v>500</v>
      </c>
      <c r="H184" s="556" t="s">
        <v>500</v>
      </c>
      <c r="I184" s="577">
        <v>1000</v>
      </c>
      <c r="J184" s="556">
        <v>0</v>
      </c>
      <c r="K184" s="257"/>
      <c r="L184" s="556"/>
      <c r="M184" s="257"/>
      <c r="N184" s="559">
        <f t="shared" si="4"/>
        <v>0</v>
      </c>
      <c r="O184" s="257"/>
      <c r="P184" s="466"/>
    </row>
    <row r="185" spans="2:17" hidden="1" x14ac:dyDescent="0.35">
      <c r="B185" s="842"/>
      <c r="C185" s="843" t="s">
        <v>1566</v>
      </c>
      <c r="D185" s="117"/>
      <c r="E185" s="535" t="s">
        <v>500</v>
      </c>
      <c r="F185" s="536">
        <v>500</v>
      </c>
      <c r="G185" s="535" t="s">
        <v>500</v>
      </c>
      <c r="H185" s="536" t="s">
        <v>500</v>
      </c>
      <c r="I185" s="511">
        <v>500</v>
      </c>
      <c r="J185" s="530">
        <v>0</v>
      </c>
      <c r="K185" s="531"/>
      <c r="L185" s="525"/>
      <c r="M185" s="531"/>
      <c r="N185" s="559">
        <f t="shared" si="4"/>
        <v>0</v>
      </c>
      <c r="O185" s="591"/>
      <c r="P185" s="455"/>
    </row>
    <row r="186" spans="2:17" hidden="1" x14ac:dyDescent="0.35">
      <c r="B186" s="798" t="s">
        <v>1567</v>
      </c>
      <c r="C186" s="832"/>
      <c r="D186" s="117"/>
      <c r="E186" s="535"/>
      <c r="F186" s="536"/>
      <c r="G186" s="535"/>
      <c r="H186" s="536"/>
      <c r="I186" s="511"/>
      <c r="J186" s="530"/>
      <c r="K186" s="531"/>
      <c r="L186" s="530"/>
      <c r="M186" s="531"/>
      <c r="N186" s="559">
        <f t="shared" si="4"/>
        <v>0</v>
      </c>
      <c r="O186" s="591"/>
      <c r="P186" s="455"/>
    </row>
    <row r="187" spans="2:17" ht="28" hidden="1" x14ac:dyDescent="0.35">
      <c r="B187" s="841"/>
      <c r="C187" s="840" t="s">
        <v>1568</v>
      </c>
      <c r="D187" s="117"/>
      <c r="E187" s="535">
        <v>2</v>
      </c>
      <c r="F187" s="536">
        <v>5</v>
      </c>
      <c r="G187" s="535">
        <v>11</v>
      </c>
      <c r="H187" s="536">
        <v>32</v>
      </c>
      <c r="I187" s="511">
        <v>50</v>
      </c>
      <c r="J187" s="530">
        <v>0</v>
      </c>
      <c r="K187" s="531"/>
      <c r="L187" s="525"/>
      <c r="M187" s="531"/>
      <c r="N187" s="559">
        <f t="shared" si="4"/>
        <v>0</v>
      </c>
      <c r="O187" s="591"/>
      <c r="P187" s="455"/>
    </row>
    <row r="188" spans="2:17" hidden="1" x14ac:dyDescent="0.35">
      <c r="B188" s="844" t="s">
        <v>1569</v>
      </c>
      <c r="C188" s="845"/>
      <c r="D188" s="117"/>
      <c r="E188" s="535"/>
      <c r="F188" s="536"/>
      <c r="G188" s="535"/>
      <c r="H188" s="536"/>
      <c r="I188" s="511"/>
      <c r="J188" s="530"/>
      <c r="K188" s="531"/>
      <c r="L188" s="525"/>
      <c r="M188" s="531"/>
      <c r="N188" s="559">
        <f t="shared" si="4"/>
        <v>0</v>
      </c>
      <c r="O188" s="591"/>
      <c r="P188" s="455"/>
    </row>
    <row r="189" spans="2:17" hidden="1" x14ac:dyDescent="0.35">
      <c r="B189" s="846"/>
      <c r="C189" s="847" t="s">
        <v>1570</v>
      </c>
      <c r="D189" s="117"/>
      <c r="E189" s="535"/>
      <c r="F189" s="536"/>
      <c r="G189" s="535"/>
      <c r="H189" s="536"/>
      <c r="I189" s="511"/>
      <c r="J189" s="530">
        <v>0</v>
      </c>
      <c r="K189" s="531"/>
      <c r="L189" s="530"/>
      <c r="M189" s="531"/>
      <c r="N189" s="559">
        <f t="shared" si="4"/>
        <v>0</v>
      </c>
      <c r="O189" s="591"/>
      <c r="P189" s="466"/>
    </row>
    <row r="190" spans="2:17" x14ac:dyDescent="0.35">
      <c r="B190" s="846"/>
      <c r="C190" s="848" t="s">
        <v>1571</v>
      </c>
      <c r="D190" s="117"/>
      <c r="E190" s="535" t="s">
        <v>500</v>
      </c>
      <c r="F190" s="536" t="s">
        <v>500</v>
      </c>
      <c r="G190" s="535" t="s">
        <v>500</v>
      </c>
      <c r="H190" s="536">
        <v>4200</v>
      </c>
      <c r="I190" s="511">
        <v>4200</v>
      </c>
      <c r="J190" s="525">
        <v>0</v>
      </c>
      <c r="K190" s="514"/>
      <c r="L190" s="525"/>
      <c r="M190" s="514"/>
      <c r="N190" s="559">
        <f t="shared" si="4"/>
        <v>0</v>
      </c>
      <c r="O190" s="514"/>
      <c r="P190" s="455"/>
    </row>
    <row r="191" spans="2:17" x14ac:dyDescent="0.35">
      <c r="B191" s="846"/>
      <c r="C191" s="848" t="s">
        <v>1572</v>
      </c>
      <c r="D191" s="117"/>
      <c r="E191" s="515" t="s">
        <v>500</v>
      </c>
      <c r="F191" s="516" t="s">
        <v>500</v>
      </c>
      <c r="G191" s="557" t="s">
        <v>500</v>
      </c>
      <c r="H191" s="558" t="s">
        <v>500</v>
      </c>
      <c r="I191" s="557" t="s">
        <v>500</v>
      </c>
      <c r="J191" s="559">
        <v>0</v>
      </c>
      <c r="K191" s="514"/>
      <c r="L191" s="525"/>
      <c r="M191" s="514"/>
      <c r="N191" s="559">
        <f t="shared" si="4"/>
        <v>0</v>
      </c>
      <c r="O191" s="514"/>
      <c r="P191" s="455"/>
    </row>
    <row r="192" spans="2:17" s="313" customFormat="1" x14ac:dyDescent="0.35">
      <c r="B192" s="849"/>
      <c r="C192" s="850"/>
      <c r="D192" s="315"/>
      <c r="E192" s="515"/>
      <c r="F192" s="516"/>
      <c r="G192" s="515"/>
      <c r="H192" s="516"/>
      <c r="I192" s="515"/>
      <c r="J192" s="553"/>
      <c r="K192" s="517"/>
      <c r="L192" s="553"/>
      <c r="M192" s="517"/>
      <c r="N192" s="559">
        <f t="shared" si="4"/>
        <v>0</v>
      </c>
      <c r="O192" s="224">
        <f>N192-I192</f>
        <v>0</v>
      </c>
      <c r="P192" s="466"/>
    </row>
    <row r="193" spans="2:16" x14ac:dyDescent="0.35">
      <c r="B193" s="851" t="s">
        <v>991</v>
      </c>
      <c r="C193" s="852"/>
      <c r="D193" s="117"/>
      <c r="E193" s="512"/>
      <c r="F193" s="513"/>
      <c r="G193" s="512"/>
      <c r="H193" s="513"/>
      <c r="I193" s="512"/>
      <c r="J193" s="525"/>
      <c r="K193" s="514"/>
      <c r="L193" s="525"/>
      <c r="M193" s="514"/>
      <c r="N193" s="559">
        <f t="shared" si="4"/>
        <v>0</v>
      </c>
      <c r="O193" s="224">
        <f>N193-I193</f>
        <v>0</v>
      </c>
      <c r="P193" s="466"/>
    </row>
    <row r="194" spans="2:16" x14ac:dyDescent="0.35">
      <c r="B194" s="853" t="s">
        <v>1573</v>
      </c>
      <c r="C194" s="854"/>
      <c r="D194" s="117"/>
      <c r="E194" s="512"/>
      <c r="F194" s="513"/>
      <c r="G194" s="512"/>
      <c r="H194" s="513"/>
      <c r="I194" s="512"/>
      <c r="J194" s="525"/>
      <c r="K194" s="514"/>
      <c r="L194" s="525"/>
      <c r="M194" s="514"/>
      <c r="N194" s="559">
        <f t="shared" si="4"/>
        <v>0</v>
      </c>
      <c r="O194" s="514"/>
      <c r="P194" s="455"/>
    </row>
    <row r="195" spans="2:16" x14ac:dyDescent="0.35">
      <c r="B195" s="807" t="s">
        <v>1498</v>
      </c>
      <c r="C195" s="855"/>
      <c r="D195" s="117"/>
      <c r="E195" s="514"/>
      <c r="F195" s="525"/>
      <c r="G195" s="514"/>
      <c r="H195" s="525"/>
      <c r="I195" s="514"/>
      <c r="J195" s="525"/>
      <c r="K195" s="514"/>
      <c r="L195" s="525"/>
      <c r="M195" s="514"/>
      <c r="N195" s="559">
        <f t="shared" si="4"/>
        <v>0</v>
      </c>
      <c r="O195" s="514"/>
      <c r="P195" s="455"/>
    </row>
    <row r="196" spans="2:16" ht="28" x14ac:dyDescent="0.35">
      <c r="B196" s="856"/>
      <c r="C196" s="835" t="s">
        <v>1574</v>
      </c>
      <c r="D196" s="117"/>
      <c r="E196" s="514">
        <v>1</v>
      </c>
      <c r="F196" s="525">
        <v>1</v>
      </c>
      <c r="G196" s="514">
        <v>1</v>
      </c>
      <c r="H196" s="525">
        <v>1</v>
      </c>
      <c r="I196" s="514">
        <v>1</v>
      </c>
      <c r="J196" s="525">
        <v>0</v>
      </c>
      <c r="K196" s="514"/>
      <c r="L196" s="525"/>
      <c r="M196" s="514"/>
      <c r="N196" s="559">
        <f t="shared" si="4"/>
        <v>0</v>
      </c>
      <c r="O196" s="514"/>
      <c r="P196" s="455"/>
    </row>
    <row r="197" spans="2:16" ht="28" x14ac:dyDescent="0.35">
      <c r="B197" s="856"/>
      <c r="C197" s="826" t="s">
        <v>1575</v>
      </c>
      <c r="D197" s="117"/>
      <c r="E197" s="514" t="s">
        <v>36</v>
      </c>
      <c r="F197" s="525" t="s">
        <v>36</v>
      </c>
      <c r="G197" s="514" t="s">
        <v>36</v>
      </c>
      <c r="H197" s="525" t="s">
        <v>36</v>
      </c>
      <c r="I197" s="514" t="s">
        <v>36</v>
      </c>
      <c r="J197" s="525">
        <v>0</v>
      </c>
      <c r="K197" s="514"/>
      <c r="L197" s="525"/>
      <c r="M197" s="514"/>
      <c r="N197" s="559">
        <f t="shared" si="4"/>
        <v>0</v>
      </c>
      <c r="O197" s="514"/>
      <c r="P197" s="455"/>
    </row>
    <row r="198" spans="2:16" x14ac:dyDescent="0.35">
      <c r="B198" s="856"/>
      <c r="C198" s="826" t="s">
        <v>1576</v>
      </c>
      <c r="D198" s="117"/>
      <c r="E198" s="514"/>
      <c r="F198" s="525"/>
      <c r="G198" s="514"/>
      <c r="H198" s="525"/>
      <c r="I198" s="514"/>
      <c r="J198" s="525">
        <v>0</v>
      </c>
      <c r="K198" s="514"/>
      <c r="L198" s="525"/>
      <c r="M198" s="514"/>
      <c r="N198" s="559">
        <f t="shared" si="4"/>
        <v>0</v>
      </c>
      <c r="O198" s="514"/>
      <c r="P198" s="455"/>
    </row>
    <row r="199" spans="2:16" x14ac:dyDescent="0.35">
      <c r="B199" s="800" t="s">
        <v>1491</v>
      </c>
      <c r="C199" s="833"/>
      <c r="D199" s="117"/>
      <c r="E199" s="514"/>
      <c r="F199" s="525"/>
      <c r="G199" s="514"/>
      <c r="H199" s="525"/>
      <c r="I199" s="560"/>
      <c r="J199" s="561"/>
      <c r="K199" s="514"/>
      <c r="L199" s="525"/>
      <c r="M199" s="514"/>
      <c r="N199" s="559">
        <f t="shared" si="4"/>
        <v>0</v>
      </c>
      <c r="O199" s="514"/>
      <c r="P199" s="455"/>
    </row>
    <row r="200" spans="2:16" x14ac:dyDescent="0.35">
      <c r="B200" s="834"/>
      <c r="C200" s="810" t="s">
        <v>1577</v>
      </c>
      <c r="D200" s="117"/>
      <c r="E200" s="514"/>
      <c r="F200" s="525"/>
      <c r="G200" s="514"/>
      <c r="H200" s="525"/>
      <c r="I200" s="560"/>
      <c r="J200" s="561">
        <v>0</v>
      </c>
      <c r="K200" s="514"/>
      <c r="L200" s="525"/>
      <c r="M200" s="514"/>
      <c r="N200" s="559">
        <f t="shared" si="4"/>
        <v>0</v>
      </c>
      <c r="O200" s="514"/>
      <c r="P200" s="455"/>
    </row>
    <row r="201" spans="2:16" x14ac:dyDescent="0.35">
      <c r="B201" s="834"/>
      <c r="C201" s="810" t="s">
        <v>1578</v>
      </c>
      <c r="D201" s="117"/>
      <c r="E201" s="514"/>
      <c r="F201" s="525"/>
      <c r="G201" s="514"/>
      <c r="H201" s="525"/>
      <c r="I201" s="560"/>
      <c r="J201" s="561">
        <v>19</v>
      </c>
      <c r="K201" s="514"/>
      <c r="L201" s="525"/>
      <c r="M201" s="514"/>
      <c r="N201" s="559">
        <f t="shared" si="4"/>
        <v>19</v>
      </c>
      <c r="O201" s="514"/>
      <c r="P201" s="455"/>
    </row>
    <row r="202" spans="2:16" x14ac:dyDescent="0.35">
      <c r="B202" s="834"/>
      <c r="C202" s="835" t="s">
        <v>1579</v>
      </c>
      <c r="D202" s="117"/>
      <c r="E202" s="514" t="s">
        <v>36</v>
      </c>
      <c r="F202" s="561" t="s">
        <v>36</v>
      </c>
      <c r="G202" s="514" t="s">
        <v>36</v>
      </c>
      <c r="H202" s="525" t="s">
        <v>36</v>
      </c>
      <c r="I202" s="514" t="s">
        <v>36</v>
      </c>
      <c r="J202" s="561">
        <v>1712</v>
      </c>
      <c r="K202" s="514"/>
      <c r="L202" s="525"/>
      <c r="M202" s="514"/>
      <c r="N202" s="559">
        <f t="shared" si="4"/>
        <v>1712</v>
      </c>
      <c r="O202" s="560"/>
      <c r="P202" s="455"/>
    </row>
    <row r="203" spans="2:16" x14ac:dyDescent="0.35">
      <c r="B203" s="834"/>
      <c r="C203" s="836" t="s">
        <v>1580</v>
      </c>
      <c r="D203" s="117"/>
      <c r="E203" s="514" t="s">
        <v>36</v>
      </c>
      <c r="F203" s="525" t="s">
        <v>36</v>
      </c>
      <c r="G203" s="514" t="s">
        <v>36</v>
      </c>
      <c r="H203" s="525" t="s">
        <v>36</v>
      </c>
      <c r="I203" s="560" t="s">
        <v>36</v>
      </c>
      <c r="J203" s="561">
        <v>1712</v>
      </c>
      <c r="K203" s="514"/>
      <c r="L203" s="525"/>
      <c r="M203" s="514"/>
      <c r="N203" s="559">
        <f t="shared" si="4"/>
        <v>1712</v>
      </c>
      <c r="O203" s="514"/>
      <c r="P203" s="455"/>
    </row>
    <row r="204" spans="2:16" x14ac:dyDescent="0.35">
      <c r="B204" s="834"/>
      <c r="C204" s="836" t="s">
        <v>1581</v>
      </c>
      <c r="D204" s="117"/>
      <c r="E204" s="514" t="s">
        <v>36</v>
      </c>
      <c r="F204" s="525" t="s">
        <v>36</v>
      </c>
      <c r="G204" s="514" t="s">
        <v>36</v>
      </c>
      <c r="H204" s="525" t="s">
        <v>36</v>
      </c>
      <c r="I204" s="560" t="s">
        <v>36</v>
      </c>
      <c r="J204" s="561">
        <v>0</v>
      </c>
      <c r="K204" s="514"/>
      <c r="L204" s="525"/>
      <c r="M204" s="514"/>
      <c r="N204" s="559">
        <f t="shared" si="4"/>
        <v>0</v>
      </c>
      <c r="O204" s="560"/>
      <c r="P204" s="455"/>
    </row>
    <row r="205" spans="2:16" x14ac:dyDescent="0.35">
      <c r="B205" s="834"/>
      <c r="C205" s="836" t="s">
        <v>1582</v>
      </c>
      <c r="D205" s="117"/>
      <c r="E205" s="514" t="s">
        <v>36</v>
      </c>
      <c r="F205" s="525" t="s">
        <v>36</v>
      </c>
      <c r="G205" s="514" t="s">
        <v>36</v>
      </c>
      <c r="H205" s="525" t="s">
        <v>36</v>
      </c>
      <c r="I205" s="560" t="s">
        <v>36</v>
      </c>
      <c r="J205" s="561">
        <v>0</v>
      </c>
      <c r="K205" s="514"/>
      <c r="L205" s="525"/>
      <c r="M205" s="514"/>
      <c r="N205" s="559">
        <f t="shared" si="4"/>
        <v>0</v>
      </c>
      <c r="O205" s="514"/>
      <c r="P205" s="455"/>
    </row>
    <row r="206" spans="2:16" x14ac:dyDescent="0.35">
      <c r="B206" s="834"/>
      <c r="C206" s="836" t="s">
        <v>1583</v>
      </c>
      <c r="D206" s="117"/>
      <c r="E206" s="514" t="s">
        <v>36</v>
      </c>
      <c r="F206" s="525" t="s">
        <v>36</v>
      </c>
      <c r="G206" s="514" t="s">
        <v>36</v>
      </c>
      <c r="H206" s="525" t="s">
        <v>36</v>
      </c>
      <c r="I206" s="560" t="s">
        <v>36</v>
      </c>
      <c r="J206" s="561">
        <v>0</v>
      </c>
      <c r="K206" s="514"/>
      <c r="L206" s="525"/>
      <c r="M206" s="514"/>
      <c r="N206" s="559">
        <f t="shared" si="4"/>
        <v>0</v>
      </c>
      <c r="O206" s="514"/>
      <c r="P206" s="624"/>
    </row>
    <row r="207" spans="2:16" x14ac:dyDescent="0.35">
      <c r="B207" s="834"/>
      <c r="C207" s="835" t="s">
        <v>1584</v>
      </c>
      <c r="D207" s="117"/>
      <c r="E207" s="514" t="s">
        <v>36</v>
      </c>
      <c r="F207" s="525" t="s">
        <v>36</v>
      </c>
      <c r="G207" s="514" t="s">
        <v>36</v>
      </c>
      <c r="H207" s="525" t="s">
        <v>36</v>
      </c>
      <c r="I207" s="560" t="s">
        <v>36</v>
      </c>
      <c r="J207" s="561">
        <v>0</v>
      </c>
      <c r="K207" s="514"/>
      <c r="L207" s="525"/>
      <c r="M207" s="514"/>
      <c r="N207" s="559">
        <f t="shared" si="4"/>
        <v>0</v>
      </c>
      <c r="O207" s="514"/>
      <c r="P207" s="579"/>
    </row>
    <row r="208" spans="2:16" x14ac:dyDescent="0.35">
      <c r="B208" s="834"/>
      <c r="C208" s="836" t="s">
        <v>1585</v>
      </c>
      <c r="D208" s="117"/>
      <c r="E208" s="514" t="s">
        <v>36</v>
      </c>
      <c r="F208" s="525" t="s">
        <v>36</v>
      </c>
      <c r="G208" s="514" t="s">
        <v>36</v>
      </c>
      <c r="H208" s="525" t="s">
        <v>36</v>
      </c>
      <c r="I208" s="560" t="s">
        <v>36</v>
      </c>
      <c r="J208" s="561">
        <v>0</v>
      </c>
      <c r="K208" s="514"/>
      <c r="L208" s="525"/>
      <c r="M208" s="514"/>
      <c r="N208" s="559">
        <f t="shared" si="4"/>
        <v>0</v>
      </c>
      <c r="O208" s="514"/>
      <c r="P208" s="579"/>
    </row>
    <row r="209" spans="2:16" x14ac:dyDescent="0.35">
      <c r="B209" s="834"/>
      <c r="C209" s="836" t="s">
        <v>1586</v>
      </c>
      <c r="D209" s="117"/>
      <c r="E209" s="514" t="s">
        <v>36</v>
      </c>
      <c r="F209" s="525" t="s">
        <v>36</v>
      </c>
      <c r="G209" s="514" t="s">
        <v>36</v>
      </c>
      <c r="H209" s="525" t="s">
        <v>36</v>
      </c>
      <c r="I209" s="514" t="s">
        <v>36</v>
      </c>
      <c r="J209" s="525">
        <v>0</v>
      </c>
      <c r="K209" s="514"/>
      <c r="L209" s="525"/>
      <c r="M209" s="514"/>
      <c r="N209" s="559">
        <f t="shared" si="4"/>
        <v>0</v>
      </c>
      <c r="O209" s="514"/>
      <c r="P209" s="624"/>
    </row>
    <row r="210" spans="2:16" x14ac:dyDescent="0.35">
      <c r="B210" s="834"/>
      <c r="C210" s="836" t="s">
        <v>1587</v>
      </c>
      <c r="D210" s="117"/>
      <c r="E210" s="529" t="s">
        <v>36</v>
      </c>
      <c r="F210" s="561" t="s">
        <v>36</v>
      </c>
      <c r="G210" s="560" t="s">
        <v>36</v>
      </c>
      <c r="H210" s="561" t="s">
        <v>36</v>
      </c>
      <c r="I210" s="560" t="s">
        <v>36</v>
      </c>
      <c r="J210" s="561">
        <v>0</v>
      </c>
      <c r="K210" s="514"/>
      <c r="L210" s="525"/>
      <c r="M210" s="514"/>
      <c r="N210" s="559">
        <f t="shared" si="4"/>
        <v>0</v>
      </c>
      <c r="O210" s="514"/>
      <c r="P210" s="624"/>
    </row>
    <row r="211" spans="2:16" x14ac:dyDescent="0.35">
      <c r="B211" s="834"/>
      <c r="C211" s="810" t="s">
        <v>1588</v>
      </c>
      <c r="D211" s="117"/>
      <c r="E211" s="514" t="s">
        <v>36</v>
      </c>
      <c r="F211" s="525" t="s">
        <v>36</v>
      </c>
      <c r="G211" s="514" t="s">
        <v>36</v>
      </c>
      <c r="H211" s="525" t="s">
        <v>36</v>
      </c>
      <c r="I211" s="514" t="s">
        <v>36</v>
      </c>
      <c r="J211" s="561">
        <v>0</v>
      </c>
      <c r="K211" s="514"/>
      <c r="L211" s="525"/>
      <c r="M211" s="514"/>
      <c r="N211" s="559">
        <f t="shared" si="4"/>
        <v>0</v>
      </c>
      <c r="O211" s="514"/>
      <c r="P211" s="455"/>
    </row>
    <row r="212" spans="2:16" x14ac:dyDescent="0.35">
      <c r="B212" s="834"/>
      <c r="C212" s="810" t="s">
        <v>1589</v>
      </c>
      <c r="D212" s="117"/>
      <c r="E212" s="529"/>
      <c r="F212" s="528"/>
      <c r="G212" s="529"/>
      <c r="H212" s="528"/>
      <c r="I212" s="529"/>
      <c r="J212" s="528">
        <v>0</v>
      </c>
      <c r="K212" s="514"/>
      <c r="L212" s="525"/>
      <c r="M212" s="514"/>
      <c r="N212" s="559">
        <f t="shared" si="4"/>
        <v>0</v>
      </c>
      <c r="O212" s="529">
        <f>N212-I212</f>
        <v>0</v>
      </c>
      <c r="P212" s="477"/>
    </row>
    <row r="213" spans="2:16" s="313" customFormat="1" x14ac:dyDescent="0.35">
      <c r="B213" s="834"/>
      <c r="C213" s="806" t="s">
        <v>1590</v>
      </c>
      <c r="D213" s="315"/>
      <c r="E213" s="587" t="s">
        <v>36</v>
      </c>
      <c r="F213" s="554" t="s">
        <v>36</v>
      </c>
      <c r="G213" s="587" t="s">
        <v>36</v>
      </c>
      <c r="H213" s="554" t="s">
        <v>36</v>
      </c>
      <c r="I213" s="587" t="s">
        <v>36</v>
      </c>
      <c r="J213" s="555">
        <v>6</v>
      </c>
      <c r="K213" s="517"/>
      <c r="L213" s="553"/>
      <c r="M213" s="517"/>
      <c r="N213" s="559">
        <f t="shared" si="4"/>
        <v>6</v>
      </c>
      <c r="O213" s="224"/>
      <c r="P213" s="623"/>
    </row>
    <row r="214" spans="2:16" x14ac:dyDescent="0.35">
      <c r="B214" s="853" t="s">
        <v>1591</v>
      </c>
      <c r="C214" s="854"/>
      <c r="D214" s="117"/>
      <c r="E214" s="527"/>
      <c r="F214" s="562"/>
      <c r="G214" s="527"/>
      <c r="H214" s="562"/>
      <c r="I214" s="527"/>
      <c r="J214" s="536"/>
      <c r="K214" s="535"/>
      <c r="L214" s="536"/>
      <c r="M214" s="535"/>
      <c r="N214" s="559">
        <f t="shared" si="4"/>
        <v>0</v>
      </c>
      <c r="O214" s="529">
        <v>0</v>
      </c>
      <c r="P214" s="455"/>
    </row>
    <row r="215" spans="2:16" x14ac:dyDescent="0.35">
      <c r="B215" s="834"/>
      <c r="C215" s="857" t="s">
        <v>1592</v>
      </c>
      <c r="D215" s="117"/>
      <c r="E215" s="514">
        <v>10</v>
      </c>
      <c r="F215" s="525">
        <v>11</v>
      </c>
      <c r="G215" s="514">
        <v>11</v>
      </c>
      <c r="H215" s="525">
        <v>11</v>
      </c>
      <c r="I215" s="514">
        <v>43</v>
      </c>
      <c r="J215" s="894">
        <v>18</v>
      </c>
      <c r="K215" s="514"/>
      <c r="L215" s="562"/>
      <c r="M215" s="527"/>
      <c r="N215" s="559">
        <f t="shared" si="4"/>
        <v>18</v>
      </c>
      <c r="O215" s="514">
        <v>0</v>
      </c>
      <c r="P215" s="466"/>
    </row>
    <row r="216" spans="2:16" x14ac:dyDescent="0.35">
      <c r="B216" s="853" t="s">
        <v>1593</v>
      </c>
      <c r="C216" s="858"/>
      <c r="D216" s="117"/>
      <c r="E216" s="452"/>
      <c r="F216" s="453"/>
      <c r="G216" s="452"/>
      <c r="H216" s="453"/>
      <c r="I216" s="452"/>
      <c r="J216" s="525"/>
      <c r="K216" s="514"/>
      <c r="L216" s="525"/>
      <c r="M216" s="514"/>
      <c r="N216" s="559">
        <f t="shared" si="4"/>
        <v>0</v>
      </c>
      <c r="O216" s="514"/>
      <c r="P216" s="455"/>
    </row>
    <row r="217" spans="2:16" ht="28" x14ac:dyDescent="0.35">
      <c r="B217" s="834"/>
      <c r="C217" s="857" t="s">
        <v>1594</v>
      </c>
      <c r="D217" s="117"/>
      <c r="E217" s="547" t="s">
        <v>500</v>
      </c>
      <c r="F217" s="446">
        <v>2200</v>
      </c>
      <c r="G217" s="547">
        <v>2400</v>
      </c>
      <c r="H217" s="446" t="s">
        <v>500</v>
      </c>
      <c r="I217" s="547">
        <v>4600</v>
      </c>
      <c r="J217" s="525">
        <v>0</v>
      </c>
      <c r="K217" s="514"/>
      <c r="L217" s="525"/>
      <c r="M217" s="514"/>
      <c r="N217" s="559">
        <f t="shared" si="4"/>
        <v>0</v>
      </c>
      <c r="O217" s="514"/>
      <c r="P217" s="455"/>
    </row>
    <row r="218" spans="2:16" x14ac:dyDescent="0.35">
      <c r="B218" s="803"/>
      <c r="C218" s="802"/>
      <c r="D218" s="117"/>
      <c r="E218" s="547"/>
      <c r="F218" s="446"/>
      <c r="G218" s="547"/>
      <c r="H218" s="446"/>
      <c r="I218" s="547"/>
      <c r="J218" s="525">
        <v>0</v>
      </c>
      <c r="K218" s="514"/>
      <c r="L218" s="525"/>
      <c r="M218" s="514"/>
      <c r="N218" s="559">
        <f t="shared" si="4"/>
        <v>0</v>
      </c>
      <c r="O218" s="514"/>
      <c r="P218" s="455"/>
    </row>
    <row r="219" spans="2:16" x14ac:dyDescent="0.35">
      <c r="B219" s="859" t="s">
        <v>1003</v>
      </c>
      <c r="C219" s="860"/>
      <c r="D219" s="117"/>
      <c r="E219" s="547"/>
      <c r="F219" s="446"/>
      <c r="G219" s="547"/>
      <c r="H219" s="446"/>
      <c r="I219" s="547"/>
      <c r="J219" s="525"/>
      <c r="K219" s="514"/>
      <c r="L219" s="525"/>
      <c r="M219" s="514"/>
      <c r="N219" s="559">
        <f t="shared" si="4"/>
        <v>0</v>
      </c>
      <c r="O219" s="514"/>
      <c r="P219" s="455"/>
    </row>
    <row r="220" spans="2:16" x14ac:dyDescent="0.35">
      <c r="B220" s="861" t="s">
        <v>1456</v>
      </c>
      <c r="C220" s="862"/>
      <c r="D220" s="117"/>
      <c r="E220" s="547"/>
      <c r="F220" s="446"/>
      <c r="G220" s="547"/>
      <c r="H220" s="446"/>
      <c r="I220" s="547"/>
      <c r="J220" s="525"/>
      <c r="K220" s="514"/>
      <c r="L220" s="525"/>
      <c r="M220" s="514"/>
      <c r="N220" s="559">
        <f t="shared" ref="N220:N283" si="5">J220</f>
        <v>0</v>
      </c>
      <c r="O220" s="514"/>
      <c r="P220" s="455"/>
    </row>
    <row r="221" spans="2:16" ht="15" customHeight="1" x14ac:dyDescent="0.35">
      <c r="B221" s="863"/>
      <c r="C221" s="864" t="s">
        <v>1595</v>
      </c>
      <c r="D221" s="117"/>
      <c r="E221" s="547">
        <v>6</v>
      </c>
      <c r="F221" s="446">
        <v>10</v>
      </c>
      <c r="G221" s="547">
        <v>9</v>
      </c>
      <c r="H221" s="446">
        <v>2</v>
      </c>
      <c r="I221" s="896">
        <v>27</v>
      </c>
      <c r="J221" s="525">
        <v>7</v>
      </c>
      <c r="K221" s="514"/>
      <c r="L221" s="525"/>
      <c r="M221" s="514"/>
      <c r="N221" s="559">
        <f t="shared" si="5"/>
        <v>7</v>
      </c>
      <c r="O221" s="514"/>
      <c r="P221" s="459"/>
    </row>
    <row r="222" spans="2:16" ht="15.5" x14ac:dyDescent="0.35">
      <c r="B222" s="865" t="s">
        <v>1491</v>
      </c>
      <c r="C222" s="866"/>
      <c r="D222" s="117"/>
      <c r="E222" s="547"/>
      <c r="F222" s="446"/>
      <c r="G222" s="547"/>
      <c r="H222" s="446"/>
      <c r="I222" s="896"/>
      <c r="J222" s="525"/>
      <c r="K222" s="514"/>
      <c r="L222" s="525"/>
      <c r="M222" s="514"/>
      <c r="N222" s="559">
        <f t="shared" si="5"/>
        <v>0</v>
      </c>
      <c r="O222" s="514"/>
      <c r="P222" s="459"/>
    </row>
    <row r="223" spans="2:16" ht="15.5" x14ac:dyDescent="0.35">
      <c r="B223" s="867"/>
      <c r="C223" s="868" t="s">
        <v>1596</v>
      </c>
      <c r="D223" s="117"/>
      <c r="E223" s="452"/>
      <c r="F223" s="453"/>
      <c r="G223" s="452"/>
      <c r="H223" s="453"/>
      <c r="I223" s="490"/>
      <c r="J223" s="525">
        <v>138</v>
      </c>
      <c r="K223" s="514"/>
      <c r="L223" s="525"/>
      <c r="M223" s="514"/>
      <c r="N223" s="559">
        <f t="shared" si="5"/>
        <v>138</v>
      </c>
      <c r="O223" s="514"/>
      <c r="P223" s="459"/>
    </row>
    <row r="224" spans="2:16" ht="28.5" x14ac:dyDescent="0.35">
      <c r="B224" s="867"/>
      <c r="C224" s="868" t="s">
        <v>1035</v>
      </c>
      <c r="D224" s="117"/>
      <c r="E224" s="452"/>
      <c r="F224" s="453"/>
      <c r="G224" s="452"/>
      <c r="H224" s="453"/>
      <c r="I224" s="490"/>
      <c r="J224" s="525">
        <v>0</v>
      </c>
      <c r="K224" s="514"/>
      <c r="L224" s="525"/>
      <c r="M224" s="514"/>
      <c r="N224" s="559">
        <f t="shared" si="5"/>
        <v>0</v>
      </c>
      <c r="O224" s="514"/>
      <c r="P224" s="459"/>
    </row>
    <row r="225" spans="2:16" ht="15.5" x14ac:dyDescent="0.35">
      <c r="B225" s="867"/>
      <c r="C225" s="869" t="s">
        <v>1597</v>
      </c>
      <c r="D225" s="117"/>
      <c r="E225" s="452"/>
      <c r="F225" s="453"/>
      <c r="G225" s="452"/>
      <c r="H225" s="453"/>
      <c r="I225" s="490"/>
      <c r="J225" s="525">
        <v>0</v>
      </c>
      <c r="K225" s="514"/>
      <c r="L225" s="525"/>
      <c r="M225" s="514"/>
      <c r="N225" s="559">
        <f t="shared" si="5"/>
        <v>0</v>
      </c>
      <c r="O225" s="514"/>
      <c r="P225" s="459"/>
    </row>
    <row r="226" spans="2:16" ht="15.5" x14ac:dyDescent="0.35">
      <c r="B226" s="867"/>
      <c r="C226" s="870" t="s">
        <v>1598</v>
      </c>
      <c r="D226" s="117"/>
      <c r="E226" s="452"/>
      <c r="F226" s="453"/>
      <c r="G226" s="452"/>
      <c r="H226" s="453"/>
      <c r="I226" s="490"/>
      <c r="J226" s="525">
        <v>0</v>
      </c>
      <c r="K226" s="514"/>
      <c r="L226" s="525"/>
      <c r="M226" s="514"/>
      <c r="N226" s="559">
        <f t="shared" si="5"/>
        <v>0</v>
      </c>
      <c r="O226" s="514"/>
      <c r="P226" s="459"/>
    </row>
    <row r="227" spans="2:16" ht="15.5" x14ac:dyDescent="0.35">
      <c r="B227" s="867"/>
      <c r="C227" s="868" t="s">
        <v>1036</v>
      </c>
      <c r="D227" s="117"/>
      <c r="E227" s="452"/>
      <c r="F227" s="453"/>
      <c r="G227" s="452"/>
      <c r="H227" s="453"/>
      <c r="I227" s="490"/>
      <c r="J227" s="525">
        <v>0</v>
      </c>
      <c r="K227" s="514"/>
      <c r="L227" s="525"/>
      <c r="M227" s="514"/>
      <c r="N227" s="559">
        <f t="shared" si="5"/>
        <v>0</v>
      </c>
      <c r="O227" s="514"/>
      <c r="P227" s="459"/>
    </row>
    <row r="228" spans="2:16" ht="15.5" x14ac:dyDescent="0.35">
      <c r="B228" s="867"/>
      <c r="C228" s="871" t="s">
        <v>1599</v>
      </c>
      <c r="D228" s="117"/>
      <c r="E228" s="452"/>
      <c r="F228" s="453"/>
      <c r="G228" s="452"/>
      <c r="H228" s="453"/>
      <c r="I228" s="490"/>
      <c r="J228" s="525">
        <v>0</v>
      </c>
      <c r="K228" s="514"/>
      <c r="L228" s="525"/>
      <c r="M228" s="514"/>
      <c r="N228" s="559">
        <f t="shared" si="5"/>
        <v>0</v>
      </c>
      <c r="O228" s="514"/>
      <c r="P228" s="459"/>
    </row>
    <row r="229" spans="2:16" ht="15.5" x14ac:dyDescent="0.35">
      <c r="B229" s="867"/>
      <c r="C229" s="871" t="s">
        <v>1600</v>
      </c>
      <c r="D229" s="117"/>
      <c r="E229" s="452"/>
      <c r="F229" s="453"/>
      <c r="G229" s="452"/>
      <c r="H229" s="453"/>
      <c r="I229" s="490"/>
      <c r="J229" s="525">
        <v>0</v>
      </c>
      <c r="K229" s="514"/>
      <c r="L229" s="525"/>
      <c r="M229" s="514"/>
      <c r="N229" s="559">
        <f t="shared" si="5"/>
        <v>0</v>
      </c>
      <c r="O229" s="514"/>
      <c r="P229" s="459"/>
    </row>
    <row r="230" spans="2:16" ht="15.5" x14ac:dyDescent="0.35">
      <c r="B230" s="872"/>
      <c r="C230" s="872"/>
      <c r="D230" s="117"/>
      <c r="E230" s="452"/>
      <c r="F230" s="453"/>
      <c r="G230" s="452"/>
      <c r="H230" s="453"/>
      <c r="I230" s="490"/>
      <c r="J230" s="525"/>
      <c r="K230" s="514"/>
      <c r="L230" s="525"/>
      <c r="M230" s="514"/>
      <c r="N230" s="559">
        <f t="shared" si="5"/>
        <v>0</v>
      </c>
      <c r="O230" s="514"/>
      <c r="P230" s="459"/>
    </row>
    <row r="231" spans="2:16" ht="15.5" x14ac:dyDescent="0.35">
      <c r="B231" s="873" t="s">
        <v>1037</v>
      </c>
      <c r="C231" s="874"/>
      <c r="D231" s="117"/>
      <c r="E231" s="452"/>
      <c r="F231" s="453"/>
      <c r="G231" s="452"/>
      <c r="H231" s="453"/>
      <c r="I231" s="490"/>
      <c r="J231" s="525"/>
      <c r="K231" s="514"/>
      <c r="L231" s="525"/>
      <c r="M231" s="514"/>
      <c r="N231" s="559">
        <f t="shared" si="5"/>
        <v>0</v>
      </c>
      <c r="O231" s="514"/>
      <c r="P231" s="459"/>
    </row>
    <row r="232" spans="2:16" ht="15.5" x14ac:dyDescent="0.35">
      <c r="B232" s="865" t="s">
        <v>1491</v>
      </c>
      <c r="C232" s="866"/>
      <c r="D232" s="117"/>
      <c r="E232" s="452"/>
      <c r="F232" s="453"/>
      <c r="G232" s="452"/>
      <c r="H232" s="453"/>
      <c r="I232" s="490"/>
      <c r="J232" s="525"/>
      <c r="K232" s="514"/>
      <c r="L232" s="525"/>
      <c r="M232" s="514"/>
      <c r="N232" s="559">
        <f t="shared" si="5"/>
        <v>0</v>
      </c>
      <c r="O232" s="514"/>
      <c r="P232" s="459"/>
    </row>
    <row r="233" spans="2:16" ht="15.5" x14ac:dyDescent="0.35">
      <c r="B233" s="867"/>
      <c r="C233" s="868" t="s">
        <v>1601</v>
      </c>
      <c r="D233" s="117"/>
      <c r="E233" s="547">
        <v>20</v>
      </c>
      <c r="F233" s="446">
        <v>22</v>
      </c>
      <c r="G233" s="547">
        <v>20</v>
      </c>
      <c r="H233" s="446">
        <v>21</v>
      </c>
      <c r="I233" s="896">
        <v>83</v>
      </c>
      <c r="J233" s="525">
        <v>0</v>
      </c>
      <c r="K233" s="514"/>
      <c r="L233" s="525"/>
      <c r="M233" s="514"/>
      <c r="N233" s="559">
        <f t="shared" si="5"/>
        <v>0</v>
      </c>
      <c r="O233" s="514"/>
      <c r="P233" s="459"/>
    </row>
    <row r="234" spans="2:16" ht="15.5" x14ac:dyDescent="0.35">
      <c r="B234" s="867"/>
      <c r="C234" s="871" t="s">
        <v>1602</v>
      </c>
      <c r="D234" s="117"/>
      <c r="E234" s="547"/>
      <c r="F234" s="446"/>
      <c r="G234" s="547"/>
      <c r="H234" s="446"/>
      <c r="I234" s="896"/>
      <c r="J234" s="525">
        <v>16</v>
      </c>
      <c r="K234" s="514"/>
      <c r="L234" s="525"/>
      <c r="M234" s="514"/>
      <c r="N234" s="559">
        <f t="shared" si="5"/>
        <v>16</v>
      </c>
      <c r="O234" s="514"/>
      <c r="P234" s="459"/>
    </row>
    <row r="235" spans="2:16" ht="15.5" x14ac:dyDescent="0.35">
      <c r="B235" s="867"/>
      <c r="C235" s="847" t="s">
        <v>1603</v>
      </c>
      <c r="D235" s="117"/>
      <c r="E235" s="547"/>
      <c r="F235" s="446"/>
      <c r="G235" s="547"/>
      <c r="H235" s="446"/>
      <c r="I235" s="896"/>
      <c r="J235" s="525">
        <v>16</v>
      </c>
      <c r="K235" s="514"/>
      <c r="L235" s="525"/>
      <c r="M235" s="514"/>
      <c r="N235" s="559">
        <f t="shared" si="5"/>
        <v>16</v>
      </c>
      <c r="O235" s="514"/>
      <c r="P235" s="459"/>
    </row>
    <row r="236" spans="2:16" ht="15.5" x14ac:dyDescent="0.35">
      <c r="B236" s="867"/>
      <c r="C236" s="847" t="s">
        <v>1604</v>
      </c>
      <c r="D236" s="117"/>
      <c r="E236" s="547"/>
      <c r="F236" s="446"/>
      <c r="G236" s="547"/>
      <c r="H236" s="446"/>
      <c r="I236" s="896"/>
      <c r="J236" s="525">
        <v>1</v>
      </c>
      <c r="K236" s="514"/>
      <c r="L236" s="525"/>
      <c r="M236" s="514"/>
      <c r="N236" s="559">
        <f t="shared" si="5"/>
        <v>1</v>
      </c>
      <c r="O236" s="514"/>
      <c r="P236" s="745"/>
    </row>
    <row r="237" spans="2:16" ht="15.5" x14ac:dyDescent="0.35">
      <c r="B237" s="867"/>
      <c r="C237" s="871" t="s">
        <v>1605</v>
      </c>
      <c r="D237" s="117"/>
      <c r="E237" s="547"/>
      <c r="F237" s="446"/>
      <c r="G237" s="547"/>
      <c r="H237" s="446"/>
      <c r="I237" s="896"/>
      <c r="J237" s="525">
        <v>16</v>
      </c>
      <c r="K237" s="514"/>
      <c r="L237" s="525"/>
      <c r="M237" s="514"/>
      <c r="N237" s="559">
        <f t="shared" si="5"/>
        <v>16</v>
      </c>
      <c r="O237" s="514"/>
      <c r="P237" s="746"/>
    </row>
    <row r="238" spans="2:16" ht="15.5" x14ac:dyDescent="0.35">
      <c r="B238" s="867"/>
      <c r="C238" s="871" t="s">
        <v>1606</v>
      </c>
      <c r="D238" s="117"/>
      <c r="E238" s="547"/>
      <c r="F238" s="446"/>
      <c r="G238" s="547"/>
      <c r="H238" s="446"/>
      <c r="I238" s="896"/>
      <c r="J238" s="525">
        <v>16</v>
      </c>
      <c r="K238" s="514"/>
      <c r="L238" s="525"/>
      <c r="M238" s="514"/>
      <c r="N238" s="559">
        <f t="shared" si="5"/>
        <v>16</v>
      </c>
      <c r="O238" s="514"/>
      <c r="P238" s="746"/>
    </row>
    <row r="239" spans="2:16" ht="15.5" x14ac:dyDescent="0.35">
      <c r="B239" s="875"/>
      <c r="C239" s="876"/>
      <c r="D239" s="117"/>
      <c r="E239" s="547"/>
      <c r="F239" s="446"/>
      <c r="G239" s="547"/>
      <c r="H239" s="446"/>
      <c r="I239" s="896"/>
      <c r="J239" s="525"/>
      <c r="K239" s="514"/>
      <c r="L239" s="525"/>
      <c r="M239" s="514"/>
      <c r="N239" s="559">
        <f t="shared" si="5"/>
        <v>0</v>
      </c>
      <c r="O239" s="514"/>
      <c r="P239" s="746"/>
    </row>
    <row r="240" spans="2:16" ht="15.5" x14ac:dyDescent="0.35">
      <c r="B240" s="877" t="s">
        <v>1057</v>
      </c>
      <c r="C240" s="878"/>
      <c r="D240" s="117"/>
      <c r="E240" s="547"/>
      <c r="F240" s="446"/>
      <c r="G240" s="547"/>
      <c r="H240" s="446"/>
      <c r="I240" s="896"/>
      <c r="J240" s="525"/>
      <c r="K240" s="514"/>
      <c r="L240" s="525"/>
      <c r="M240" s="514"/>
      <c r="N240" s="559">
        <f t="shared" si="5"/>
        <v>0</v>
      </c>
      <c r="O240" s="514"/>
      <c r="P240" s="746"/>
    </row>
    <row r="241" spans="2:16" ht="15.5" x14ac:dyDescent="0.35">
      <c r="B241" s="798" t="s">
        <v>1607</v>
      </c>
      <c r="C241" s="832"/>
      <c r="D241" s="117"/>
      <c r="E241" s="547"/>
      <c r="F241" s="446"/>
      <c r="G241" s="547"/>
      <c r="H241" s="446"/>
      <c r="I241" s="896"/>
      <c r="J241" s="525"/>
      <c r="K241" s="514"/>
      <c r="L241" s="525"/>
      <c r="M241" s="514"/>
      <c r="N241" s="559">
        <f t="shared" si="5"/>
        <v>0</v>
      </c>
      <c r="O241" s="514"/>
      <c r="P241" s="746"/>
    </row>
    <row r="242" spans="2:16" ht="15.5" x14ac:dyDescent="0.35">
      <c r="B242" s="856"/>
      <c r="C242" s="810" t="s">
        <v>1608</v>
      </c>
      <c r="D242" s="117"/>
      <c r="E242" s="547" t="s">
        <v>500</v>
      </c>
      <c r="F242" s="446">
        <v>10</v>
      </c>
      <c r="G242" s="547">
        <v>15</v>
      </c>
      <c r="H242" s="446" t="s">
        <v>500</v>
      </c>
      <c r="I242" s="896">
        <v>25</v>
      </c>
      <c r="J242" s="525">
        <v>0</v>
      </c>
      <c r="K242" s="514"/>
      <c r="L242" s="525"/>
      <c r="M242" s="514"/>
      <c r="N242" s="559">
        <f t="shared" si="5"/>
        <v>0</v>
      </c>
      <c r="O242" s="514"/>
      <c r="P242" s="746"/>
    </row>
    <row r="243" spans="2:16" ht="28" x14ac:dyDescent="0.35">
      <c r="B243" s="856"/>
      <c r="C243" s="810" t="s">
        <v>1609</v>
      </c>
      <c r="D243" s="117"/>
      <c r="E243" s="547" t="s">
        <v>500</v>
      </c>
      <c r="F243" s="446">
        <v>10</v>
      </c>
      <c r="G243" s="547">
        <v>10</v>
      </c>
      <c r="H243" s="446" t="s">
        <v>500</v>
      </c>
      <c r="I243" s="896">
        <v>20</v>
      </c>
      <c r="J243" s="525">
        <v>0</v>
      </c>
      <c r="K243" s="514"/>
      <c r="L243" s="525"/>
      <c r="M243" s="514"/>
      <c r="N243" s="559">
        <f t="shared" si="5"/>
        <v>0</v>
      </c>
      <c r="O243" s="514"/>
      <c r="P243" s="746"/>
    </row>
    <row r="244" spans="2:16" ht="28" x14ac:dyDescent="0.35">
      <c r="B244" s="856"/>
      <c r="C244" s="810" t="s">
        <v>1610</v>
      </c>
      <c r="D244" s="117"/>
      <c r="E244" s="547" t="s">
        <v>500</v>
      </c>
      <c r="F244" s="446">
        <v>1</v>
      </c>
      <c r="G244" s="547">
        <v>1</v>
      </c>
      <c r="H244" s="446">
        <v>14</v>
      </c>
      <c r="I244" s="896">
        <v>16</v>
      </c>
      <c r="J244" s="525">
        <v>0</v>
      </c>
      <c r="K244" s="514"/>
      <c r="L244" s="525"/>
      <c r="M244" s="514"/>
      <c r="N244" s="559">
        <f t="shared" si="5"/>
        <v>0</v>
      </c>
      <c r="O244" s="514"/>
      <c r="P244" s="746"/>
    </row>
    <row r="245" spans="2:16" ht="15.5" x14ac:dyDescent="0.35">
      <c r="B245" s="798" t="s">
        <v>1611</v>
      </c>
      <c r="C245" s="879"/>
      <c r="D245" s="117"/>
      <c r="E245" s="547"/>
      <c r="F245" s="446"/>
      <c r="G245" s="547"/>
      <c r="H245" s="446"/>
      <c r="I245" s="896"/>
      <c r="J245" s="525"/>
      <c r="K245" s="514"/>
      <c r="L245" s="525"/>
      <c r="M245" s="514"/>
      <c r="N245" s="559">
        <f t="shared" si="5"/>
        <v>0</v>
      </c>
      <c r="O245" s="514"/>
      <c r="P245" s="746"/>
    </row>
    <row r="246" spans="2:16" ht="15.5" x14ac:dyDescent="0.35">
      <c r="B246" s="875"/>
      <c r="C246" s="810" t="s">
        <v>1612</v>
      </c>
      <c r="D246" s="117"/>
      <c r="E246" s="547"/>
      <c r="F246" s="446"/>
      <c r="G246" s="547"/>
      <c r="H246" s="446"/>
      <c r="I246" s="896"/>
      <c r="J246" s="525">
        <v>0</v>
      </c>
      <c r="K246" s="514"/>
      <c r="L246" s="525"/>
      <c r="M246" s="514"/>
      <c r="N246" s="559">
        <f t="shared" si="5"/>
        <v>0</v>
      </c>
      <c r="O246" s="514"/>
      <c r="P246" s="746"/>
    </row>
    <row r="247" spans="2:16" ht="15.5" x14ac:dyDescent="0.35">
      <c r="B247" s="798" t="s">
        <v>1613</v>
      </c>
      <c r="C247" s="880"/>
      <c r="D247" s="117"/>
      <c r="E247" s="547"/>
      <c r="F247" s="446"/>
      <c r="G247" s="547"/>
      <c r="H247" s="446"/>
      <c r="I247" s="896"/>
      <c r="J247" s="525"/>
      <c r="K247" s="514"/>
      <c r="L247" s="525"/>
      <c r="M247" s="514"/>
      <c r="N247" s="559">
        <f t="shared" si="5"/>
        <v>0</v>
      </c>
      <c r="O247" s="514"/>
      <c r="P247" s="746"/>
    </row>
    <row r="248" spans="2:16" ht="15.5" x14ac:dyDescent="0.35">
      <c r="B248" s="875"/>
      <c r="C248" s="810" t="s">
        <v>1614</v>
      </c>
      <c r="D248" s="117"/>
      <c r="E248" s="547" t="s">
        <v>500</v>
      </c>
      <c r="F248" s="446" t="s">
        <v>500</v>
      </c>
      <c r="G248" s="547" t="s">
        <v>500</v>
      </c>
      <c r="H248" s="446">
        <v>6</v>
      </c>
      <c r="I248" s="896">
        <v>6</v>
      </c>
      <c r="J248" s="525">
        <v>3</v>
      </c>
      <c r="K248" s="514"/>
      <c r="L248" s="525"/>
      <c r="M248" s="514"/>
      <c r="N248" s="559">
        <f t="shared" si="5"/>
        <v>3</v>
      </c>
      <c r="O248" s="514"/>
      <c r="P248" s="746"/>
    </row>
    <row r="249" spans="2:16" ht="15.5" x14ac:dyDescent="0.35">
      <c r="B249" s="798" t="s">
        <v>1615</v>
      </c>
      <c r="C249" s="832"/>
      <c r="D249" s="117"/>
      <c r="E249" s="547"/>
      <c r="F249" s="446"/>
      <c r="G249" s="547"/>
      <c r="H249" s="446"/>
      <c r="I249" s="896"/>
      <c r="J249" s="525"/>
      <c r="K249" s="514"/>
      <c r="L249" s="525"/>
      <c r="M249" s="514"/>
      <c r="N249" s="559">
        <f t="shared" si="5"/>
        <v>0</v>
      </c>
      <c r="O249" s="514"/>
      <c r="P249" s="746"/>
    </row>
    <row r="250" spans="2:16" ht="28" x14ac:dyDescent="0.35">
      <c r="B250" s="834"/>
      <c r="C250" s="881" t="s">
        <v>1616</v>
      </c>
      <c r="D250" s="117"/>
      <c r="E250" s="547"/>
      <c r="F250" s="446"/>
      <c r="G250" s="547"/>
      <c r="H250" s="446"/>
      <c r="I250" s="896"/>
      <c r="J250" s="525">
        <v>2</v>
      </c>
      <c r="K250" s="514"/>
      <c r="L250" s="525"/>
      <c r="M250" s="514"/>
      <c r="N250" s="559">
        <f t="shared" si="5"/>
        <v>2</v>
      </c>
      <c r="O250" s="514"/>
      <c r="P250" s="747"/>
    </row>
    <row r="251" spans="2:16" ht="15.5" x14ac:dyDescent="0.35">
      <c r="B251" s="798" t="s">
        <v>1617</v>
      </c>
      <c r="C251" s="832"/>
      <c r="D251" s="117"/>
      <c r="E251" s="547"/>
      <c r="F251" s="446"/>
      <c r="G251" s="547"/>
      <c r="H251" s="446"/>
      <c r="I251" s="896"/>
      <c r="J251" s="525"/>
      <c r="K251" s="514"/>
      <c r="L251" s="525"/>
      <c r="M251" s="514"/>
      <c r="N251" s="559">
        <f t="shared" si="5"/>
        <v>0</v>
      </c>
      <c r="O251" s="514"/>
      <c r="P251" s="459"/>
    </row>
    <row r="252" spans="2:16" ht="28" x14ac:dyDescent="0.35">
      <c r="B252" s="834"/>
      <c r="C252" s="810" t="s">
        <v>1618</v>
      </c>
      <c r="D252" s="117"/>
      <c r="E252" s="547"/>
      <c r="F252" s="446"/>
      <c r="G252" s="547"/>
      <c r="H252" s="446"/>
      <c r="I252" s="896"/>
      <c r="J252" s="525">
        <v>0</v>
      </c>
      <c r="K252" s="514"/>
      <c r="L252" s="525"/>
      <c r="M252" s="514"/>
      <c r="N252" s="559">
        <f t="shared" si="5"/>
        <v>0</v>
      </c>
      <c r="O252" s="514"/>
      <c r="P252" s="459"/>
    </row>
    <row r="253" spans="2:16" ht="15.5" x14ac:dyDescent="0.35">
      <c r="B253" s="798" t="s">
        <v>1619</v>
      </c>
      <c r="C253" s="832"/>
      <c r="D253" s="117"/>
      <c r="E253" s="547"/>
      <c r="F253" s="446"/>
      <c r="G253" s="547"/>
      <c r="H253" s="446"/>
      <c r="I253" s="896"/>
      <c r="J253" s="525"/>
      <c r="K253" s="514"/>
      <c r="L253" s="525"/>
      <c r="M253" s="514"/>
      <c r="N253" s="559">
        <f t="shared" si="5"/>
        <v>0</v>
      </c>
      <c r="O253" s="514"/>
      <c r="P253" s="459"/>
    </row>
    <row r="254" spans="2:16" ht="15.5" x14ac:dyDescent="0.35">
      <c r="B254" s="834"/>
      <c r="C254" s="810" t="s">
        <v>1076</v>
      </c>
      <c r="D254" s="117"/>
      <c r="E254" s="547"/>
      <c r="F254" s="446"/>
      <c r="G254" s="547"/>
      <c r="H254" s="446"/>
      <c r="I254" s="897"/>
      <c r="J254" s="525">
        <v>0</v>
      </c>
      <c r="K254" s="514"/>
      <c r="L254" s="525"/>
      <c r="M254" s="514"/>
      <c r="N254" s="559">
        <f t="shared" si="5"/>
        <v>0</v>
      </c>
      <c r="O254" s="514"/>
      <c r="P254" s="459"/>
    </row>
    <row r="255" spans="2:16" ht="15.5" x14ac:dyDescent="0.35">
      <c r="B255" s="834"/>
      <c r="C255" s="806" t="s">
        <v>1620</v>
      </c>
      <c r="D255" s="117"/>
      <c r="E255" s="547"/>
      <c r="F255" s="446"/>
      <c r="G255" s="547"/>
      <c r="H255" s="446"/>
      <c r="I255" s="896"/>
      <c r="J255" s="525">
        <v>0</v>
      </c>
      <c r="K255" s="514"/>
      <c r="L255" s="525"/>
      <c r="M255" s="514"/>
      <c r="N255" s="559">
        <f t="shared" si="5"/>
        <v>0</v>
      </c>
      <c r="O255" s="514"/>
      <c r="P255" s="459"/>
    </row>
    <row r="256" spans="2:16" ht="60" customHeight="1" x14ac:dyDescent="0.35">
      <c r="B256" s="834"/>
      <c r="C256" s="806" t="s">
        <v>1621</v>
      </c>
      <c r="D256" s="117"/>
      <c r="E256" s="514"/>
      <c r="F256" s="525"/>
      <c r="G256" s="514"/>
      <c r="H256" s="525"/>
      <c r="I256" s="563"/>
      <c r="J256" s="564">
        <v>0</v>
      </c>
      <c r="K256" s="595"/>
      <c r="L256" s="564"/>
      <c r="M256" s="595"/>
      <c r="N256" s="559">
        <f t="shared" si="5"/>
        <v>0</v>
      </c>
      <c r="O256" s="517"/>
      <c r="P256" s="622" t="s">
        <v>1452</v>
      </c>
    </row>
    <row r="257" spans="2:22" s="313" customFormat="1" ht="29" x14ac:dyDescent="0.35">
      <c r="B257" s="798" t="s">
        <v>1622</v>
      </c>
      <c r="C257" s="832"/>
      <c r="D257" s="315"/>
      <c r="E257" s="565"/>
      <c r="F257" s="565"/>
      <c r="G257" s="565"/>
      <c r="H257" s="654"/>
      <c r="I257" s="655"/>
      <c r="J257" s="656"/>
      <c r="K257" s="543"/>
      <c r="L257" s="543"/>
      <c r="M257" s="543"/>
      <c r="N257" s="559">
        <f t="shared" si="5"/>
        <v>0</v>
      </c>
      <c r="O257" s="543">
        <v>1.1200000000000001</v>
      </c>
      <c r="P257" s="463"/>
      <c r="Q257" s="288"/>
      <c r="R257" s="288"/>
      <c r="S257" s="288"/>
      <c r="T257" s="288"/>
      <c r="U257" s="288"/>
      <c r="V257" s="288" t="s">
        <v>1132</v>
      </c>
    </row>
    <row r="258" spans="2:22" s="313" customFormat="1" x14ac:dyDescent="0.35">
      <c r="B258" s="834"/>
      <c r="C258" s="810" t="s">
        <v>1623</v>
      </c>
      <c r="D258" s="315"/>
      <c r="E258" s="543"/>
      <c r="F258" s="567"/>
      <c r="G258" s="568"/>
      <c r="H258" s="569"/>
      <c r="I258" s="569"/>
      <c r="J258" s="904">
        <v>210</v>
      </c>
      <c r="K258" s="653"/>
      <c r="L258" s="543"/>
      <c r="M258" s="543"/>
      <c r="N258" s="559">
        <f t="shared" si="5"/>
        <v>210</v>
      </c>
      <c r="O258" s="545"/>
      <c r="P258" s="545"/>
      <c r="Q258" s="288"/>
      <c r="R258" s="288"/>
      <c r="S258" s="288"/>
      <c r="T258" s="288"/>
      <c r="U258" s="288"/>
      <c r="V258" s="288"/>
    </row>
    <row r="259" spans="2:22" s="313" customFormat="1" ht="29" x14ac:dyDescent="0.35">
      <c r="B259" s="834"/>
      <c r="C259" s="806" t="s">
        <v>1624</v>
      </c>
      <c r="D259" s="315"/>
      <c r="E259" s="543">
        <v>15</v>
      </c>
      <c r="F259" s="567">
        <v>15</v>
      </c>
      <c r="G259" s="568">
        <v>15</v>
      </c>
      <c r="H259" s="569">
        <v>15</v>
      </c>
      <c r="I259" s="569">
        <v>60</v>
      </c>
      <c r="J259" s="903">
        <v>29</v>
      </c>
      <c r="K259" s="616"/>
      <c r="L259" s="616"/>
      <c r="M259" s="573"/>
      <c r="N259" s="559">
        <f t="shared" si="5"/>
        <v>29</v>
      </c>
      <c r="O259" s="545"/>
      <c r="P259" s="545"/>
      <c r="Q259" s="288"/>
      <c r="R259" s="288"/>
      <c r="S259" s="288"/>
      <c r="T259" s="288"/>
      <c r="U259" s="288"/>
      <c r="V259" s="288" t="s">
        <v>1132</v>
      </c>
    </row>
    <row r="260" spans="2:22" x14ac:dyDescent="0.35">
      <c r="B260" s="834"/>
      <c r="C260" s="806" t="s">
        <v>1625</v>
      </c>
      <c r="D260" s="117"/>
      <c r="E260" s="543">
        <v>1</v>
      </c>
      <c r="F260" s="567">
        <v>1</v>
      </c>
      <c r="G260" s="568">
        <v>1</v>
      </c>
      <c r="H260" s="569">
        <v>2</v>
      </c>
      <c r="I260" s="569">
        <v>5</v>
      </c>
      <c r="J260" s="903">
        <v>3</v>
      </c>
      <c r="K260" s="616"/>
      <c r="L260" s="616"/>
      <c r="M260" s="691"/>
      <c r="N260" s="559">
        <f t="shared" si="5"/>
        <v>3</v>
      </c>
      <c r="O260" s="514"/>
      <c r="P260" s="545"/>
    </row>
    <row r="261" spans="2:22" x14ac:dyDescent="0.35">
      <c r="B261" s="834"/>
      <c r="C261" s="806" t="s">
        <v>1626</v>
      </c>
      <c r="D261" s="117"/>
      <c r="E261" s="527">
        <v>70</v>
      </c>
      <c r="F261" s="562">
        <v>70</v>
      </c>
      <c r="G261" s="527">
        <v>70</v>
      </c>
      <c r="H261" s="562">
        <v>70</v>
      </c>
      <c r="I261" s="527">
        <v>280</v>
      </c>
      <c r="J261" s="903">
        <v>178</v>
      </c>
      <c r="K261" s="616"/>
      <c r="L261" s="616"/>
      <c r="M261" s="691"/>
      <c r="N261" s="559">
        <f t="shared" si="5"/>
        <v>178</v>
      </c>
      <c r="O261" s="514"/>
      <c r="P261" s="545"/>
    </row>
    <row r="262" spans="2:22" x14ac:dyDescent="0.35">
      <c r="B262" s="798" t="s">
        <v>1627</v>
      </c>
      <c r="C262" s="832"/>
      <c r="D262" s="117"/>
      <c r="E262" s="547"/>
      <c r="F262" s="446"/>
      <c r="G262" s="547"/>
      <c r="H262" s="446"/>
      <c r="I262" s="547"/>
      <c r="J262" s="525"/>
      <c r="K262" s="514"/>
      <c r="L262" s="525"/>
      <c r="M262" s="514"/>
      <c r="N262" s="559">
        <f t="shared" si="5"/>
        <v>0</v>
      </c>
      <c r="O262" s="514"/>
      <c r="P262" s="455"/>
    </row>
    <row r="263" spans="2:22" x14ac:dyDescent="0.35">
      <c r="B263" s="834"/>
      <c r="C263" s="810" t="s">
        <v>1628</v>
      </c>
      <c r="D263" s="117"/>
      <c r="E263" s="547"/>
      <c r="F263" s="446"/>
      <c r="G263" s="547"/>
      <c r="H263" s="446">
        <v>10</v>
      </c>
      <c r="I263" s="547">
        <v>10</v>
      </c>
      <c r="J263" s="525">
        <v>2</v>
      </c>
      <c r="K263" s="514"/>
      <c r="L263" s="525"/>
      <c r="M263" s="514"/>
      <c r="N263" s="559">
        <f t="shared" si="5"/>
        <v>2</v>
      </c>
      <c r="O263" s="514"/>
      <c r="P263" s="455"/>
    </row>
    <row r="264" spans="2:22" x14ac:dyDescent="0.35">
      <c r="B264" s="834"/>
      <c r="C264" s="810" t="s">
        <v>1629</v>
      </c>
      <c r="D264" s="117"/>
      <c r="E264" s="547"/>
      <c r="F264" s="446">
        <v>1</v>
      </c>
      <c r="G264" s="547"/>
      <c r="H264" s="446">
        <v>1</v>
      </c>
      <c r="I264" s="547">
        <v>2</v>
      </c>
      <c r="J264" s="525">
        <v>0</v>
      </c>
      <c r="K264" s="514"/>
      <c r="L264" s="525"/>
      <c r="M264" s="514"/>
      <c r="N264" s="559">
        <f t="shared" si="5"/>
        <v>0</v>
      </c>
      <c r="O264" s="514"/>
      <c r="P264" s="455"/>
    </row>
    <row r="265" spans="2:22" x14ac:dyDescent="0.35">
      <c r="B265" s="830"/>
      <c r="C265" s="834"/>
      <c r="D265" s="117"/>
      <c r="E265" s="547"/>
      <c r="F265" s="446"/>
      <c r="G265" s="547"/>
      <c r="H265" s="446"/>
      <c r="I265" s="547"/>
      <c r="J265" s="525">
        <v>0</v>
      </c>
      <c r="K265" s="514"/>
      <c r="L265" s="525"/>
      <c r="M265" s="514"/>
      <c r="N265" s="559">
        <f t="shared" si="5"/>
        <v>0</v>
      </c>
      <c r="O265" s="514"/>
      <c r="P265" s="455"/>
    </row>
    <row r="266" spans="2:22" s="313" customFormat="1" x14ac:dyDescent="0.35">
      <c r="B266" s="882" t="s">
        <v>1088</v>
      </c>
      <c r="C266" s="883"/>
      <c r="D266" s="315"/>
      <c r="E266" s="517"/>
      <c r="F266" s="553"/>
      <c r="G266" s="517"/>
      <c r="H266" s="553"/>
      <c r="I266" s="517"/>
      <c r="J266" s="553"/>
      <c r="K266" s="517"/>
      <c r="L266" s="553"/>
      <c r="M266" s="517"/>
      <c r="N266" s="559">
        <f t="shared" si="5"/>
        <v>0</v>
      </c>
      <c r="O266" s="517"/>
      <c r="P266" s="466"/>
    </row>
    <row r="267" spans="2:22" s="313" customFormat="1" x14ac:dyDescent="0.35">
      <c r="B267" s="798" t="s">
        <v>1630</v>
      </c>
      <c r="C267" s="832"/>
      <c r="D267" s="315"/>
      <c r="E267" s="517"/>
      <c r="F267" s="553"/>
      <c r="G267" s="517"/>
      <c r="H267" s="553"/>
      <c r="I267" s="517"/>
      <c r="J267" s="553"/>
      <c r="K267" s="517"/>
      <c r="L267" s="553"/>
      <c r="M267" s="517"/>
      <c r="N267" s="559">
        <f t="shared" si="5"/>
        <v>0</v>
      </c>
      <c r="O267" s="517"/>
      <c r="P267" s="491"/>
    </row>
    <row r="268" spans="2:22" s="313" customFormat="1" x14ac:dyDescent="0.35">
      <c r="B268" s="884"/>
      <c r="C268" s="810" t="s">
        <v>1090</v>
      </c>
      <c r="D268" s="315"/>
      <c r="E268" s="517"/>
      <c r="F268" s="553"/>
      <c r="G268" s="517"/>
      <c r="H268" s="553"/>
      <c r="I268" s="517"/>
      <c r="J268" s="553">
        <v>0</v>
      </c>
      <c r="K268" s="517"/>
      <c r="L268" s="553"/>
      <c r="M268" s="517"/>
      <c r="N268" s="559">
        <f t="shared" si="5"/>
        <v>0</v>
      </c>
      <c r="O268" s="517"/>
      <c r="P268" s="466"/>
    </row>
    <row r="269" spans="2:22" s="313" customFormat="1" x14ac:dyDescent="0.35">
      <c r="B269" s="885"/>
      <c r="C269" s="806" t="s">
        <v>1631</v>
      </c>
      <c r="D269" s="315"/>
      <c r="E269" s="517"/>
      <c r="F269" s="553"/>
      <c r="G269" s="517"/>
      <c r="H269" s="553"/>
      <c r="I269" s="517"/>
      <c r="J269" s="553">
        <v>8</v>
      </c>
      <c r="K269" s="517"/>
      <c r="L269" s="553"/>
      <c r="M269" s="517"/>
      <c r="N269" s="559">
        <f t="shared" si="5"/>
        <v>8</v>
      </c>
      <c r="O269" s="517"/>
      <c r="P269" s="466"/>
    </row>
    <row r="270" spans="2:22" s="313" customFormat="1" x14ac:dyDescent="0.35">
      <c r="B270" s="884"/>
      <c r="C270" s="810" t="s">
        <v>1091</v>
      </c>
      <c r="D270" s="315"/>
      <c r="E270" s="517"/>
      <c r="F270" s="553"/>
      <c r="G270" s="517"/>
      <c r="H270" s="553"/>
      <c r="I270" s="517"/>
      <c r="J270" s="553">
        <v>0</v>
      </c>
      <c r="K270" s="517"/>
      <c r="L270" s="553"/>
      <c r="M270" s="517"/>
      <c r="N270" s="559">
        <f t="shared" si="5"/>
        <v>0</v>
      </c>
      <c r="O270" s="224">
        <f>N270-I270</f>
        <v>0</v>
      </c>
      <c r="P270" s="492"/>
    </row>
    <row r="271" spans="2:22" s="313" customFormat="1" x14ac:dyDescent="0.35">
      <c r="B271" s="885"/>
      <c r="C271" s="806" t="s">
        <v>1632</v>
      </c>
      <c r="D271" s="315"/>
      <c r="E271" s="517"/>
      <c r="F271" s="553"/>
      <c r="G271" s="517"/>
      <c r="H271" s="553"/>
      <c r="I271" s="517"/>
      <c r="J271" s="553">
        <v>0</v>
      </c>
      <c r="K271" s="517"/>
      <c r="L271" s="553"/>
      <c r="M271" s="517"/>
      <c r="N271" s="559">
        <f t="shared" si="5"/>
        <v>0</v>
      </c>
      <c r="O271" s="517"/>
      <c r="P271" s="463"/>
    </row>
    <row r="272" spans="2:22" s="313" customFormat="1" ht="16.5" customHeight="1" x14ac:dyDescent="0.35">
      <c r="B272" s="884"/>
      <c r="C272" s="810" t="s">
        <v>1092</v>
      </c>
      <c r="D272" s="315"/>
      <c r="E272" s="517"/>
      <c r="F272" s="517"/>
      <c r="G272" s="517"/>
      <c r="H272" s="517"/>
      <c r="I272" s="517"/>
      <c r="J272" s="553">
        <v>1</v>
      </c>
      <c r="K272" s="517"/>
      <c r="L272" s="553"/>
      <c r="M272" s="517"/>
      <c r="N272" s="559">
        <f t="shared" si="5"/>
        <v>1</v>
      </c>
      <c r="O272" s="517"/>
      <c r="P272" s="492"/>
    </row>
    <row r="273" spans="2:16" ht="15" customHeight="1" x14ac:dyDescent="0.35">
      <c r="B273" s="885"/>
      <c r="C273" s="806" t="s">
        <v>1633</v>
      </c>
      <c r="D273" s="117"/>
      <c r="E273" s="544"/>
      <c r="F273" s="544"/>
      <c r="G273" s="544"/>
      <c r="H273" s="544"/>
      <c r="I273" s="544"/>
      <c r="J273" s="525">
        <v>5596</v>
      </c>
      <c r="K273" s="514"/>
      <c r="L273" s="525"/>
      <c r="M273" s="514"/>
      <c r="N273" s="559">
        <f t="shared" si="5"/>
        <v>5596</v>
      </c>
      <c r="O273" s="514"/>
      <c r="P273" s="455"/>
    </row>
    <row r="274" spans="2:16" x14ac:dyDescent="0.35">
      <c r="B274" s="798" t="s">
        <v>1634</v>
      </c>
      <c r="C274" s="832"/>
      <c r="D274" s="315"/>
      <c r="E274" s="544"/>
      <c r="F274" s="544"/>
      <c r="G274" s="544"/>
      <c r="H274" s="544"/>
      <c r="I274" s="544"/>
      <c r="J274" s="553"/>
      <c r="K274" s="517"/>
      <c r="L274" s="554"/>
      <c r="M274" s="636"/>
      <c r="N274" s="559">
        <f t="shared" si="5"/>
        <v>0</v>
      </c>
      <c r="O274" s="517"/>
      <c r="P274" s="466"/>
    </row>
    <row r="275" spans="2:16" x14ac:dyDescent="0.35">
      <c r="B275" s="834"/>
      <c r="C275" s="810" t="s">
        <v>1635</v>
      </c>
      <c r="D275" s="117"/>
      <c r="E275" s="544"/>
      <c r="F275" s="544"/>
      <c r="G275" s="544"/>
      <c r="H275" s="544"/>
      <c r="I275" s="544"/>
      <c r="J275" s="525">
        <v>1</v>
      </c>
      <c r="K275" s="514"/>
      <c r="L275" s="525"/>
      <c r="M275" s="514"/>
      <c r="N275" s="559">
        <f t="shared" si="5"/>
        <v>1</v>
      </c>
      <c r="O275" s="514"/>
      <c r="P275" s="455"/>
    </row>
    <row r="276" spans="2:16" x14ac:dyDescent="0.35">
      <c r="B276" s="834"/>
      <c r="C276" s="810" t="s">
        <v>1636</v>
      </c>
      <c r="D276" s="315"/>
      <c r="E276" s="544"/>
      <c r="F276" s="544"/>
      <c r="G276" s="544"/>
      <c r="H276" s="544"/>
      <c r="I276" s="544"/>
      <c r="J276" s="553">
        <v>7</v>
      </c>
      <c r="K276" s="517"/>
      <c r="L276" s="554"/>
      <c r="M276" s="636"/>
      <c r="N276" s="559">
        <f t="shared" si="5"/>
        <v>7</v>
      </c>
      <c r="O276" s="517"/>
      <c r="P276" s="466"/>
    </row>
    <row r="277" spans="2:16" x14ac:dyDescent="0.35">
      <c r="B277" s="834"/>
      <c r="C277" s="810" t="s">
        <v>1637</v>
      </c>
      <c r="D277" s="117"/>
      <c r="E277" s="544"/>
      <c r="F277" s="544"/>
      <c r="G277" s="544"/>
      <c r="H277" s="544"/>
      <c r="I277" s="544"/>
      <c r="J277" s="525">
        <v>7</v>
      </c>
      <c r="K277" s="514"/>
      <c r="L277" s="525"/>
      <c r="M277" s="514"/>
      <c r="N277" s="559">
        <f t="shared" si="5"/>
        <v>7</v>
      </c>
      <c r="O277" s="514"/>
      <c r="P277" s="455"/>
    </row>
    <row r="278" spans="2:16" x14ac:dyDescent="0.35">
      <c r="B278" s="834"/>
      <c r="C278" s="810" t="s">
        <v>1638</v>
      </c>
      <c r="D278" s="315"/>
      <c r="E278" s="544"/>
      <c r="F278" s="544"/>
      <c r="G278" s="544"/>
      <c r="H278" s="544"/>
      <c r="I278" s="544"/>
      <c r="J278" s="553">
        <v>5</v>
      </c>
      <c r="K278" s="517"/>
      <c r="L278" s="554"/>
      <c r="M278" s="636"/>
      <c r="N278" s="559">
        <f t="shared" si="5"/>
        <v>5</v>
      </c>
      <c r="O278" s="517"/>
      <c r="P278" s="466"/>
    </row>
    <row r="279" spans="2:16" x14ac:dyDescent="0.35">
      <c r="B279" s="834"/>
      <c r="C279" s="810" t="s">
        <v>1639</v>
      </c>
      <c r="D279" s="117"/>
      <c r="E279" s="544"/>
      <c r="F279" s="544"/>
      <c r="G279" s="544"/>
      <c r="H279" s="544"/>
      <c r="I279" s="544"/>
      <c r="J279" s="525">
        <v>1</v>
      </c>
      <c r="K279" s="514"/>
      <c r="L279" s="525"/>
      <c r="M279" s="514"/>
      <c r="N279" s="559">
        <f t="shared" si="5"/>
        <v>1</v>
      </c>
      <c r="O279" s="514"/>
      <c r="P279" s="455"/>
    </row>
    <row r="280" spans="2:16" x14ac:dyDescent="0.35">
      <c r="B280" s="834"/>
      <c r="C280" s="810" t="s">
        <v>1640</v>
      </c>
      <c r="D280" s="315"/>
      <c r="E280" s="544"/>
      <c r="F280" s="544"/>
      <c r="G280" s="544"/>
      <c r="H280" s="544"/>
      <c r="I280" s="544"/>
      <c r="J280" s="553">
        <v>0</v>
      </c>
      <c r="K280" s="517"/>
      <c r="L280" s="554"/>
      <c r="M280" s="636"/>
      <c r="N280" s="559">
        <f t="shared" si="5"/>
        <v>0</v>
      </c>
      <c r="O280" s="517"/>
      <c r="P280" s="466"/>
    </row>
    <row r="281" spans="2:16" x14ac:dyDescent="0.35">
      <c r="B281" s="834"/>
      <c r="C281" s="810" t="s">
        <v>1641</v>
      </c>
      <c r="D281" s="117"/>
      <c r="E281" s="544"/>
      <c r="F281" s="544"/>
      <c r="G281" s="544"/>
      <c r="H281" s="544"/>
      <c r="I281" s="544"/>
      <c r="J281" s="525">
        <v>1</v>
      </c>
      <c r="K281" s="514"/>
      <c r="L281" s="525"/>
      <c r="M281" s="514"/>
      <c r="N281" s="559">
        <f t="shared" si="5"/>
        <v>1</v>
      </c>
      <c r="O281" s="514"/>
      <c r="P281" s="455"/>
    </row>
    <row r="282" spans="2:16" ht="28" x14ac:dyDescent="0.35">
      <c r="B282" s="834"/>
      <c r="C282" s="810" t="s">
        <v>1642</v>
      </c>
      <c r="D282" s="315"/>
      <c r="E282" s="544"/>
      <c r="F282" s="544"/>
      <c r="G282" s="544"/>
      <c r="H282" s="544"/>
      <c r="I282" s="544"/>
      <c r="J282" s="553">
        <v>1</v>
      </c>
      <c r="K282" s="517"/>
      <c r="L282" s="685"/>
      <c r="M282" s="636"/>
      <c r="N282" s="559">
        <f t="shared" si="5"/>
        <v>1</v>
      </c>
      <c r="O282" s="517"/>
      <c r="P282" s="466"/>
    </row>
    <row r="283" spans="2:16" x14ac:dyDescent="0.35">
      <c r="B283" s="834"/>
      <c r="C283" s="810" t="s">
        <v>1643</v>
      </c>
      <c r="D283" s="117"/>
      <c r="E283" s="544"/>
      <c r="F283" s="544"/>
      <c r="G283" s="544"/>
      <c r="H283" s="544"/>
      <c r="I283" s="544"/>
      <c r="J283" s="525">
        <v>1</v>
      </c>
      <c r="K283" s="514"/>
      <c r="L283" s="525"/>
      <c r="M283" s="514"/>
      <c r="N283" s="559">
        <f t="shared" si="5"/>
        <v>1</v>
      </c>
      <c r="O283" s="514"/>
      <c r="P283" s="455"/>
    </row>
    <row r="284" spans="2:16" x14ac:dyDescent="0.35">
      <c r="B284" s="834"/>
      <c r="C284" s="810" t="s">
        <v>1644</v>
      </c>
      <c r="D284" s="315"/>
      <c r="E284" s="570"/>
      <c r="F284" s="571"/>
      <c r="G284" s="570"/>
      <c r="H284" s="572"/>
      <c r="I284" s="543"/>
      <c r="J284" s="902">
        <v>1</v>
      </c>
      <c r="K284" s="517"/>
      <c r="L284" s="554"/>
      <c r="M284" s="515"/>
      <c r="N284" s="513">
        <f t="shared" ref="N284:N347" si="6">J284</f>
        <v>1</v>
      </c>
      <c r="O284" s="617"/>
      <c r="P284" s="466"/>
    </row>
    <row r="285" spans="2:16" s="313" customFormat="1" x14ac:dyDescent="0.35">
      <c r="B285" s="834"/>
      <c r="C285" s="810" t="s">
        <v>1645</v>
      </c>
      <c r="D285" s="315"/>
      <c r="E285" s="517"/>
      <c r="F285" s="553"/>
      <c r="G285" s="517"/>
      <c r="H285" s="553"/>
      <c r="I285" s="517"/>
      <c r="J285" s="553"/>
      <c r="K285" s="517"/>
      <c r="L285" s="553"/>
      <c r="M285" s="517"/>
      <c r="N285" s="559">
        <f t="shared" si="6"/>
        <v>0</v>
      </c>
      <c r="O285" s="224">
        <f>N285-I285</f>
        <v>0</v>
      </c>
      <c r="P285" s="466"/>
    </row>
    <row r="286" spans="2:16" s="313" customFormat="1" x14ac:dyDescent="0.35">
      <c r="B286" s="834"/>
      <c r="C286" s="810" t="s">
        <v>1646</v>
      </c>
      <c r="D286" s="315"/>
      <c r="E286" s="570"/>
      <c r="F286" s="571"/>
      <c r="G286" s="570"/>
      <c r="H286" s="572"/>
      <c r="I286" s="543"/>
      <c r="J286" s="553"/>
      <c r="K286" s="517"/>
      <c r="L286" s="685"/>
      <c r="M286" s="515"/>
      <c r="N286" s="559">
        <f t="shared" si="6"/>
        <v>0</v>
      </c>
      <c r="O286" s="517"/>
      <c r="P286" s="466"/>
    </row>
    <row r="287" spans="2:16" s="313" customFormat="1" x14ac:dyDescent="0.35">
      <c r="B287" s="834"/>
      <c r="C287" s="810" t="s">
        <v>1647</v>
      </c>
      <c r="D287" s="315"/>
      <c r="E287" s="517"/>
      <c r="F287" s="517"/>
      <c r="G287" s="517"/>
      <c r="H287" s="517"/>
      <c r="I287" s="517"/>
      <c r="J287" s="553"/>
      <c r="K287" s="517"/>
      <c r="L287" s="554"/>
      <c r="M287" s="636"/>
      <c r="N287" s="559">
        <f t="shared" si="6"/>
        <v>0</v>
      </c>
      <c r="O287" s="517"/>
      <c r="P287" s="466"/>
    </row>
    <row r="288" spans="2:16" s="313" customFormat="1" x14ac:dyDescent="0.35">
      <c r="B288" s="834"/>
      <c r="C288" s="810" t="s">
        <v>1648</v>
      </c>
      <c r="D288" s="315"/>
      <c r="E288" s="257"/>
      <c r="F288" s="556"/>
      <c r="G288" s="257"/>
      <c r="H288" s="556"/>
      <c r="I288" s="573"/>
      <c r="J288" s="901">
        <v>92</v>
      </c>
      <c r="K288" s="645"/>
      <c r="L288" s="566"/>
      <c r="M288" s="587"/>
      <c r="N288" s="559">
        <f t="shared" si="6"/>
        <v>92</v>
      </c>
      <c r="O288" s="617"/>
      <c r="P288" s="466"/>
    </row>
    <row r="289" spans="2:16" x14ac:dyDescent="0.35">
      <c r="B289" s="834"/>
      <c r="C289" s="810" t="s">
        <v>1649</v>
      </c>
      <c r="D289" s="117"/>
      <c r="E289" s="454"/>
      <c r="F289" s="456"/>
      <c r="G289" s="454"/>
      <c r="H289" s="456"/>
      <c r="I289" s="454"/>
      <c r="J289" s="525">
        <v>6</v>
      </c>
      <c r="K289" s="514"/>
      <c r="L289" s="525"/>
      <c r="M289" s="514"/>
      <c r="N289" s="559">
        <f t="shared" si="6"/>
        <v>6</v>
      </c>
      <c r="O289" s="514"/>
      <c r="P289" s="455"/>
    </row>
    <row r="290" spans="2:16" x14ac:dyDescent="0.35">
      <c r="B290" s="834"/>
      <c r="C290" s="810" t="s">
        <v>1650</v>
      </c>
      <c r="D290" s="117"/>
      <c r="E290" s="452"/>
      <c r="F290" s="453"/>
      <c r="G290" s="452"/>
      <c r="H290" s="453"/>
      <c r="I290" s="452"/>
      <c r="J290" s="525"/>
      <c r="K290" s="514"/>
      <c r="L290" s="525"/>
      <c r="M290" s="514"/>
      <c r="N290" s="559">
        <f t="shared" si="6"/>
        <v>0</v>
      </c>
      <c r="O290" s="514"/>
      <c r="P290" s="455"/>
    </row>
    <row r="291" spans="2:16" s="313" customFormat="1" ht="28" x14ac:dyDescent="0.35">
      <c r="B291" s="834"/>
      <c r="C291" s="810" t="s">
        <v>1651</v>
      </c>
      <c r="D291" s="315"/>
      <c r="E291" s="545"/>
      <c r="F291" s="572"/>
      <c r="G291" s="545"/>
      <c r="H291" s="572"/>
      <c r="I291" s="545"/>
      <c r="J291" s="553"/>
      <c r="K291" s="545"/>
      <c r="L291" s="553"/>
      <c r="M291" s="517"/>
      <c r="N291" s="559">
        <f t="shared" si="6"/>
        <v>0</v>
      </c>
      <c r="O291" s="224">
        <f>N291-I291</f>
        <v>0</v>
      </c>
      <c r="P291" s="466"/>
    </row>
    <row r="292" spans="2:16" s="313" customFormat="1" x14ac:dyDescent="0.35">
      <c r="B292" s="834"/>
      <c r="C292" s="810" t="s">
        <v>1652</v>
      </c>
      <c r="D292" s="315"/>
      <c r="E292" s="545"/>
      <c r="F292" s="572"/>
      <c r="G292" s="545"/>
      <c r="H292" s="572"/>
      <c r="I292" s="545"/>
      <c r="J292" s="553"/>
      <c r="K292" s="545"/>
      <c r="L292" s="553"/>
      <c r="M292" s="517"/>
      <c r="N292" s="559">
        <f t="shared" si="6"/>
        <v>0</v>
      </c>
      <c r="O292" s="517"/>
      <c r="P292" s="466"/>
    </row>
    <row r="293" spans="2:16" s="313" customFormat="1" ht="28" x14ac:dyDescent="0.35">
      <c r="B293" s="834"/>
      <c r="C293" s="810" t="s">
        <v>1653</v>
      </c>
      <c r="D293" s="315"/>
      <c r="E293" s="545"/>
      <c r="F293" s="572"/>
      <c r="G293" s="545"/>
      <c r="H293" s="572"/>
      <c r="I293" s="545"/>
      <c r="J293" s="553"/>
      <c r="K293" s="545"/>
      <c r="L293" s="553"/>
      <c r="M293" s="517"/>
      <c r="N293" s="559">
        <f t="shared" si="6"/>
        <v>0</v>
      </c>
      <c r="O293" s="517"/>
      <c r="P293" s="466"/>
    </row>
    <row r="294" spans="2:16" s="313" customFormat="1" ht="28" x14ac:dyDescent="0.35">
      <c r="B294" s="834"/>
      <c r="C294" s="810" t="s">
        <v>1654</v>
      </c>
      <c r="D294" s="315"/>
      <c r="E294" s="574"/>
      <c r="F294" s="572"/>
      <c r="G294" s="574"/>
      <c r="H294" s="575"/>
      <c r="I294" s="574"/>
      <c r="J294" s="576"/>
      <c r="K294" s="646"/>
      <c r="L294" s="576"/>
      <c r="M294" s="646"/>
      <c r="N294" s="559">
        <f t="shared" si="6"/>
        <v>0</v>
      </c>
      <c r="O294" s="224">
        <f>N294-I294</f>
        <v>0</v>
      </c>
      <c r="P294" s="466"/>
    </row>
    <row r="295" spans="2:16" s="313" customFormat="1" x14ac:dyDescent="0.35">
      <c r="B295" s="834"/>
      <c r="C295" s="810" t="s">
        <v>1655</v>
      </c>
      <c r="D295" s="315"/>
      <c r="E295" s="545"/>
      <c r="F295" s="572"/>
      <c r="G295" s="574"/>
      <c r="H295" s="575"/>
      <c r="I295" s="574"/>
      <c r="J295" s="555"/>
      <c r="K295" s="224"/>
      <c r="L295" s="555"/>
      <c r="M295" s="224"/>
      <c r="N295" s="559">
        <f t="shared" si="6"/>
        <v>0</v>
      </c>
      <c r="O295" s="224"/>
      <c r="P295" s="745"/>
    </row>
    <row r="296" spans="2:16" s="313" customFormat="1" x14ac:dyDescent="0.35">
      <c r="B296" s="834"/>
      <c r="C296" s="810" t="s">
        <v>1656</v>
      </c>
      <c r="D296" s="315"/>
      <c r="E296" s="545"/>
      <c r="F296" s="572"/>
      <c r="G296" s="574"/>
      <c r="H296" s="575"/>
      <c r="I296" s="574"/>
      <c r="J296" s="555">
        <v>1</v>
      </c>
      <c r="K296" s="224"/>
      <c r="L296" s="555"/>
      <c r="M296" s="224"/>
      <c r="N296" s="559">
        <f t="shared" si="6"/>
        <v>1</v>
      </c>
      <c r="O296" s="224"/>
      <c r="P296" s="746"/>
    </row>
    <row r="297" spans="2:16" s="313" customFormat="1" x14ac:dyDescent="0.35">
      <c r="B297" s="834"/>
      <c r="C297" s="810" t="s">
        <v>1657</v>
      </c>
      <c r="D297" s="315"/>
      <c r="E297" s="543"/>
      <c r="F297" s="567"/>
      <c r="G297" s="574"/>
      <c r="H297" s="575"/>
      <c r="I297" s="573"/>
      <c r="J297" s="516">
        <v>207</v>
      </c>
      <c r="K297" s="224"/>
      <c r="L297" s="555"/>
      <c r="M297" s="587"/>
      <c r="N297" s="559">
        <f t="shared" si="6"/>
        <v>207</v>
      </c>
      <c r="O297" s="224"/>
      <c r="P297" s="746"/>
    </row>
    <row r="298" spans="2:16" s="313" customFormat="1" ht="28" x14ac:dyDescent="0.35">
      <c r="B298" s="834"/>
      <c r="C298" s="810" t="s">
        <v>1658</v>
      </c>
      <c r="D298" s="315"/>
      <c r="E298" s="545"/>
      <c r="F298" s="572"/>
      <c r="G298" s="574"/>
      <c r="H298" s="575"/>
      <c r="I298" s="574"/>
      <c r="J298" s="555">
        <v>75</v>
      </c>
      <c r="K298" s="224"/>
      <c r="L298" s="555"/>
      <c r="M298" s="224"/>
      <c r="N298" s="559">
        <f t="shared" si="6"/>
        <v>75</v>
      </c>
      <c r="O298" s="224"/>
      <c r="P298" s="746"/>
    </row>
    <row r="299" spans="2:16" s="313" customFormat="1" x14ac:dyDescent="0.35">
      <c r="B299" s="834"/>
      <c r="C299" s="811" t="s">
        <v>1659</v>
      </c>
      <c r="D299" s="315"/>
      <c r="E299" s="545"/>
      <c r="F299" s="572"/>
      <c r="G299" s="574"/>
      <c r="H299" s="575"/>
      <c r="I299" s="574"/>
      <c r="J299" s="555">
        <v>70</v>
      </c>
      <c r="K299" s="224"/>
      <c r="L299" s="555"/>
      <c r="M299" s="224"/>
      <c r="N299" s="559">
        <f t="shared" si="6"/>
        <v>70</v>
      </c>
      <c r="O299" s="224">
        <f>N299-I299</f>
        <v>70</v>
      </c>
      <c r="P299" s="747"/>
    </row>
    <row r="300" spans="2:16" s="313" customFormat="1" x14ac:dyDescent="0.35">
      <c r="B300" s="834"/>
      <c r="C300" s="811" t="s">
        <v>1660</v>
      </c>
      <c r="D300" s="315"/>
      <c r="E300" s="463"/>
      <c r="F300" s="483"/>
      <c r="G300" s="463"/>
      <c r="H300" s="483"/>
      <c r="I300" s="479"/>
      <c r="J300" s="553">
        <v>2</v>
      </c>
      <c r="K300" s="224"/>
      <c r="L300" s="553"/>
      <c r="M300" s="517"/>
      <c r="N300" s="559">
        <f t="shared" si="6"/>
        <v>2</v>
      </c>
      <c r="O300" s="224"/>
      <c r="P300" s="466"/>
    </row>
    <row r="301" spans="2:16" ht="28" x14ac:dyDescent="0.35">
      <c r="B301" s="834"/>
      <c r="C301" s="811" t="s">
        <v>1661</v>
      </c>
      <c r="D301" s="117"/>
      <c r="E301" s="452"/>
      <c r="F301" s="453"/>
      <c r="G301" s="452"/>
      <c r="H301" s="453"/>
      <c r="I301" s="452"/>
      <c r="J301" s="525">
        <v>3</v>
      </c>
      <c r="K301" s="514"/>
      <c r="L301" s="525"/>
      <c r="M301" s="514"/>
      <c r="N301" s="559">
        <f t="shared" si="6"/>
        <v>3</v>
      </c>
      <c r="O301" s="514"/>
      <c r="P301" s="455"/>
    </row>
    <row r="302" spans="2:16" x14ac:dyDescent="0.35">
      <c r="B302" s="834"/>
      <c r="C302" s="810" t="s">
        <v>1662</v>
      </c>
      <c r="D302" s="117"/>
      <c r="E302" s="514"/>
      <c r="F302" s="525"/>
      <c r="G302" s="514"/>
      <c r="H302" s="525"/>
      <c r="I302" s="514"/>
      <c r="J302" s="525">
        <v>132</v>
      </c>
      <c r="K302" s="514"/>
      <c r="L302" s="525"/>
      <c r="M302" s="514"/>
      <c r="N302" s="559">
        <f t="shared" si="6"/>
        <v>132</v>
      </c>
      <c r="O302" s="514">
        <v>0</v>
      </c>
      <c r="P302" s="455"/>
    </row>
    <row r="303" spans="2:16" x14ac:dyDescent="0.35">
      <c r="B303" s="834"/>
      <c r="C303" s="811" t="s">
        <v>1663</v>
      </c>
      <c r="D303" s="117"/>
      <c r="E303" s="535"/>
      <c r="F303" s="536"/>
      <c r="G303" s="535"/>
      <c r="H303" s="536"/>
      <c r="I303" s="535"/>
      <c r="J303" s="513">
        <v>116</v>
      </c>
      <c r="K303" s="535"/>
      <c r="L303" s="536"/>
      <c r="M303" s="535"/>
      <c r="N303" s="559">
        <f t="shared" si="6"/>
        <v>116</v>
      </c>
      <c r="O303" s="527">
        <v>0</v>
      </c>
      <c r="P303" s="455"/>
    </row>
    <row r="304" spans="2:16" ht="28" x14ac:dyDescent="0.35">
      <c r="B304" s="834"/>
      <c r="C304" s="811" t="s">
        <v>1664</v>
      </c>
      <c r="D304" s="117"/>
      <c r="E304" s="535"/>
      <c r="F304" s="536"/>
      <c r="G304" s="535"/>
      <c r="H304" s="536"/>
      <c r="I304" s="535"/>
      <c r="J304" s="513">
        <v>16</v>
      </c>
      <c r="K304" s="535"/>
      <c r="L304" s="536"/>
      <c r="M304" s="535"/>
      <c r="N304" s="559">
        <f t="shared" si="6"/>
        <v>16</v>
      </c>
      <c r="O304" s="527">
        <v>0</v>
      </c>
      <c r="P304" s="477"/>
    </row>
    <row r="305" spans="2:16" x14ac:dyDescent="0.35">
      <c r="B305" s="834"/>
      <c r="C305" s="810" t="s">
        <v>1665</v>
      </c>
      <c r="D305" s="117"/>
      <c r="E305" s="535"/>
      <c r="F305" s="536"/>
      <c r="G305" s="535"/>
      <c r="H305" s="536"/>
      <c r="I305" s="536"/>
      <c r="J305" s="513">
        <v>3</v>
      </c>
      <c r="K305" s="535"/>
      <c r="L305" s="536"/>
      <c r="M305" s="535"/>
      <c r="N305" s="559">
        <f t="shared" si="6"/>
        <v>3</v>
      </c>
      <c r="O305" s="535">
        <v>0</v>
      </c>
      <c r="P305" s="455"/>
    </row>
    <row r="306" spans="2:16" x14ac:dyDescent="0.35">
      <c r="B306" s="798" t="s">
        <v>1666</v>
      </c>
      <c r="C306" s="832"/>
      <c r="D306" s="117"/>
      <c r="E306" s="510"/>
      <c r="F306" s="559"/>
      <c r="G306" s="510"/>
      <c r="H306" s="559"/>
      <c r="I306" s="510"/>
      <c r="J306" s="559"/>
      <c r="K306" s="511"/>
      <c r="L306" s="532"/>
      <c r="M306" s="511"/>
      <c r="N306" s="559">
        <f t="shared" si="6"/>
        <v>0</v>
      </c>
      <c r="O306" s="511">
        <v>0</v>
      </c>
      <c r="P306" s="466"/>
    </row>
    <row r="307" spans="2:16" x14ac:dyDescent="0.35">
      <c r="B307" s="834"/>
      <c r="C307" s="810" t="s">
        <v>1098</v>
      </c>
      <c r="D307" s="117"/>
      <c r="E307" s="510">
        <v>2</v>
      </c>
      <c r="F307" s="559">
        <v>5</v>
      </c>
      <c r="G307" s="510">
        <v>4</v>
      </c>
      <c r="H307" s="559">
        <v>4</v>
      </c>
      <c r="I307" s="577">
        <v>15</v>
      </c>
      <c r="J307" s="559">
        <v>3</v>
      </c>
      <c r="K307" s="511"/>
      <c r="L307" s="532"/>
      <c r="M307" s="511"/>
      <c r="N307" s="559">
        <f t="shared" si="6"/>
        <v>3</v>
      </c>
      <c r="O307" s="511">
        <v>0</v>
      </c>
      <c r="P307" s="455"/>
    </row>
    <row r="308" spans="2:16" x14ac:dyDescent="0.35">
      <c r="B308" s="834"/>
      <c r="C308" s="810" t="s">
        <v>1100</v>
      </c>
      <c r="D308" s="117"/>
      <c r="E308" s="510"/>
      <c r="F308" s="559"/>
      <c r="G308" s="510"/>
      <c r="H308" s="559"/>
      <c r="I308" s="577"/>
      <c r="J308" s="559">
        <v>37</v>
      </c>
      <c r="K308" s="511"/>
      <c r="L308" s="532"/>
      <c r="M308" s="511"/>
      <c r="N308" s="559">
        <f t="shared" si="6"/>
        <v>37</v>
      </c>
      <c r="O308" s="511">
        <v>0</v>
      </c>
      <c r="P308" s="455"/>
    </row>
    <row r="309" spans="2:16" x14ac:dyDescent="0.35">
      <c r="B309" s="834"/>
      <c r="C309" s="886" t="s">
        <v>1336</v>
      </c>
      <c r="D309" s="117"/>
      <c r="E309" s="547"/>
      <c r="F309" s="446"/>
      <c r="G309" s="547"/>
      <c r="H309" s="446"/>
      <c r="I309" s="570"/>
      <c r="J309" s="559">
        <v>1</v>
      </c>
      <c r="K309" s="510"/>
      <c r="L309" s="559"/>
      <c r="M309" s="510"/>
      <c r="N309" s="559">
        <f t="shared" si="6"/>
        <v>1</v>
      </c>
      <c r="O309" s="514"/>
      <c r="P309" s="455"/>
    </row>
    <row r="310" spans="2:16" s="313" customFormat="1" x14ac:dyDescent="0.35">
      <c r="B310" s="834"/>
      <c r="C310" s="820" t="s">
        <v>1667</v>
      </c>
      <c r="D310" s="315"/>
      <c r="E310" s="257"/>
      <c r="F310" s="257"/>
      <c r="G310" s="257"/>
      <c r="H310" s="257"/>
      <c r="I310" s="257"/>
      <c r="J310" s="516">
        <v>8106</v>
      </c>
      <c r="K310" s="587"/>
      <c r="L310" s="556"/>
      <c r="M310" s="587"/>
      <c r="N310" s="559">
        <f t="shared" si="6"/>
        <v>8106</v>
      </c>
      <c r="O310" s="517"/>
      <c r="P310" s="623"/>
    </row>
    <row r="311" spans="2:16" x14ac:dyDescent="0.35">
      <c r="B311" s="834"/>
      <c r="C311" s="820" t="s">
        <v>1668</v>
      </c>
      <c r="D311" s="117"/>
      <c r="E311" s="461"/>
      <c r="F311" s="461"/>
      <c r="G311" s="461"/>
      <c r="H311" s="461"/>
      <c r="I311" s="461"/>
      <c r="J311" s="513">
        <v>8106</v>
      </c>
      <c r="K311" s="536"/>
      <c r="L311" s="536"/>
      <c r="M311" s="536"/>
      <c r="N311" s="559">
        <f t="shared" si="6"/>
        <v>8106</v>
      </c>
      <c r="O311" s="527"/>
      <c r="P311" s="622"/>
    </row>
    <row r="312" spans="2:16" x14ac:dyDescent="0.35">
      <c r="B312" s="834"/>
      <c r="C312" s="886" t="s">
        <v>1337</v>
      </c>
      <c r="D312" s="117"/>
      <c r="E312" s="452"/>
      <c r="F312" s="453"/>
      <c r="G312" s="452"/>
      <c r="H312" s="453"/>
      <c r="I312" s="481"/>
      <c r="J312" s="525">
        <v>1</v>
      </c>
      <c r="K312" s="514"/>
      <c r="L312" s="525"/>
      <c r="M312" s="514"/>
      <c r="N312" s="559">
        <f t="shared" si="6"/>
        <v>1</v>
      </c>
      <c r="O312" s="514"/>
      <c r="P312" s="455"/>
    </row>
    <row r="313" spans="2:16" x14ac:dyDescent="0.35">
      <c r="B313" s="834"/>
      <c r="C313" s="820" t="s">
        <v>1669</v>
      </c>
      <c r="D313" s="117"/>
      <c r="E313" s="514"/>
      <c r="F313" s="562"/>
      <c r="G313" s="514"/>
      <c r="H313" s="536"/>
      <c r="I313" s="257"/>
      <c r="J313" s="894">
        <v>10000</v>
      </c>
      <c r="K313" s="527"/>
      <c r="L313" s="562"/>
      <c r="M313" s="535"/>
      <c r="N313" s="559">
        <f t="shared" si="6"/>
        <v>10000</v>
      </c>
      <c r="O313" s="527"/>
      <c r="P313" s="467"/>
    </row>
    <row r="314" spans="2:16" x14ac:dyDescent="0.35">
      <c r="B314" s="834"/>
      <c r="C314" s="820" t="s">
        <v>1670</v>
      </c>
      <c r="D314" s="117"/>
      <c r="E314" s="514"/>
      <c r="F314" s="562"/>
      <c r="G314" s="514"/>
      <c r="H314" s="525"/>
      <c r="I314" s="514"/>
      <c r="J314" s="525">
        <v>10000</v>
      </c>
      <c r="K314" s="514"/>
      <c r="L314" s="525"/>
      <c r="M314" s="514"/>
      <c r="N314" s="559">
        <f t="shared" si="6"/>
        <v>10000</v>
      </c>
      <c r="O314" s="514"/>
      <c r="P314" s="455"/>
    </row>
    <row r="315" spans="2:16" x14ac:dyDescent="0.35">
      <c r="B315" s="798" t="s">
        <v>1671</v>
      </c>
      <c r="C315" s="832"/>
      <c r="D315" s="117"/>
      <c r="E315" s="514"/>
      <c r="F315" s="525"/>
      <c r="G315" s="514"/>
      <c r="H315" s="525"/>
      <c r="I315" s="514"/>
      <c r="J315" s="525"/>
      <c r="K315" s="514"/>
      <c r="L315" s="525"/>
      <c r="M315" s="514"/>
      <c r="N315" s="559">
        <f t="shared" si="6"/>
        <v>0</v>
      </c>
      <c r="O315" s="529">
        <f>N315-I315</f>
        <v>0</v>
      </c>
      <c r="P315" s="455"/>
    </row>
    <row r="316" spans="2:16" x14ac:dyDescent="0.35">
      <c r="B316" s="834"/>
      <c r="C316" s="886" t="s">
        <v>1117</v>
      </c>
      <c r="D316" s="117"/>
      <c r="E316" s="514"/>
      <c r="F316" s="525"/>
      <c r="G316" s="514"/>
      <c r="H316" s="525"/>
      <c r="I316" s="514"/>
      <c r="J316" s="536">
        <v>0.2219679633867277</v>
      </c>
      <c r="K316" s="514"/>
      <c r="L316" s="525"/>
      <c r="M316" s="514"/>
      <c r="N316" s="530">
        <f t="shared" si="6"/>
        <v>0.2219679633867277</v>
      </c>
      <c r="O316" s="529">
        <f t="shared" ref="O316:O318" si="7">N316-I316</f>
        <v>0.2219679633867277</v>
      </c>
      <c r="P316" s="455"/>
    </row>
    <row r="317" spans="2:16" ht="42" customHeight="1" x14ac:dyDescent="0.35">
      <c r="B317" s="834"/>
      <c r="C317" s="820" t="s">
        <v>1672</v>
      </c>
      <c r="D317" s="117"/>
      <c r="E317" s="578"/>
      <c r="F317" s="578"/>
      <c r="G317" s="578"/>
      <c r="H317" s="578"/>
      <c r="I317" s="579"/>
      <c r="J317" s="514">
        <v>437</v>
      </c>
      <c r="K317" s="514"/>
      <c r="L317" s="525"/>
      <c r="M317" s="514"/>
      <c r="N317" s="559">
        <f t="shared" si="6"/>
        <v>437</v>
      </c>
      <c r="O317" s="529">
        <f t="shared" si="7"/>
        <v>437</v>
      </c>
      <c r="P317" s="455"/>
    </row>
    <row r="318" spans="2:16" x14ac:dyDescent="0.35">
      <c r="B318" s="834"/>
      <c r="C318" s="820" t="s">
        <v>1673</v>
      </c>
      <c r="D318" s="117"/>
      <c r="E318" s="514"/>
      <c r="F318" s="525"/>
      <c r="G318" s="514"/>
      <c r="H318" s="525"/>
      <c r="I318" s="514"/>
      <c r="J318" s="514">
        <v>97</v>
      </c>
      <c r="K318" s="514"/>
      <c r="L318" s="525"/>
      <c r="M318" s="514"/>
      <c r="N318" s="559">
        <f t="shared" si="6"/>
        <v>97</v>
      </c>
      <c r="O318" s="529">
        <f t="shared" si="7"/>
        <v>97</v>
      </c>
      <c r="P318" s="455"/>
    </row>
    <row r="319" spans="2:16" x14ac:dyDescent="0.35">
      <c r="B319" s="834"/>
      <c r="C319" s="887" t="s">
        <v>1118</v>
      </c>
      <c r="D319" s="117"/>
      <c r="E319" s="454"/>
      <c r="F319" s="453"/>
      <c r="G319" s="452"/>
      <c r="H319" s="453"/>
      <c r="I319" s="452"/>
      <c r="J319" s="514">
        <v>1</v>
      </c>
      <c r="K319" s="514"/>
      <c r="L319" s="525"/>
      <c r="M319" s="514"/>
      <c r="N319" s="559">
        <f t="shared" si="6"/>
        <v>1</v>
      </c>
      <c r="O319" s="514"/>
      <c r="P319" s="455"/>
    </row>
    <row r="320" spans="2:16" x14ac:dyDescent="0.35">
      <c r="B320" s="834"/>
      <c r="C320" s="888" t="s">
        <v>1674</v>
      </c>
      <c r="D320" s="117"/>
      <c r="E320" s="517"/>
      <c r="F320" s="553"/>
      <c r="G320" s="517"/>
      <c r="H320" s="553"/>
      <c r="I320" s="517"/>
      <c r="J320" s="514">
        <v>4</v>
      </c>
      <c r="K320" s="517"/>
      <c r="L320" s="525"/>
      <c r="M320" s="514"/>
      <c r="N320" s="559">
        <f t="shared" si="6"/>
        <v>4</v>
      </c>
      <c r="O320" s="514"/>
      <c r="P320" s="647"/>
    </row>
    <row r="321" spans="2:16" x14ac:dyDescent="0.35">
      <c r="B321" s="834"/>
      <c r="C321" s="888" t="s">
        <v>1675</v>
      </c>
      <c r="D321" s="117"/>
      <c r="E321" s="517"/>
      <c r="F321" s="553"/>
      <c r="G321" s="517"/>
      <c r="H321" s="553"/>
      <c r="I321" s="517"/>
      <c r="J321" s="514">
        <v>4</v>
      </c>
      <c r="K321" s="514"/>
      <c r="L321" s="525"/>
      <c r="M321" s="514"/>
      <c r="N321" s="559">
        <f t="shared" si="6"/>
        <v>4</v>
      </c>
      <c r="O321" s="514"/>
      <c r="P321" s="477"/>
    </row>
    <row r="322" spans="2:16" ht="28" x14ac:dyDescent="0.35">
      <c r="B322" s="834"/>
      <c r="C322" s="886" t="s">
        <v>1676</v>
      </c>
      <c r="D322" s="117"/>
      <c r="E322" s="454"/>
      <c r="F322" s="453"/>
      <c r="G322" s="452"/>
      <c r="H322" s="453"/>
      <c r="I322" s="454"/>
      <c r="J322" s="514">
        <v>1</v>
      </c>
      <c r="K322" s="514"/>
      <c r="L322" s="525"/>
      <c r="M322" s="514"/>
      <c r="N322" s="559">
        <f t="shared" si="6"/>
        <v>1</v>
      </c>
      <c r="O322" s="514"/>
      <c r="P322" s="455"/>
    </row>
    <row r="323" spans="2:16" x14ac:dyDescent="0.35">
      <c r="B323" s="834"/>
      <c r="C323" s="820" t="s">
        <v>1677</v>
      </c>
      <c r="D323" s="117"/>
      <c r="E323" s="454"/>
      <c r="F323" s="453"/>
      <c r="G323" s="452"/>
      <c r="H323" s="453"/>
      <c r="I323" s="454"/>
      <c r="J323" s="514">
        <v>2</v>
      </c>
      <c r="K323" s="514"/>
      <c r="L323" s="525"/>
      <c r="M323" s="514"/>
      <c r="N323" s="559">
        <f t="shared" si="6"/>
        <v>2</v>
      </c>
      <c r="O323" s="514"/>
      <c r="P323" s="455"/>
    </row>
    <row r="324" spans="2:16" x14ac:dyDescent="0.35">
      <c r="B324" s="834"/>
      <c r="C324" s="820" t="s">
        <v>1678</v>
      </c>
      <c r="D324" s="117"/>
      <c r="E324" s="454"/>
      <c r="F324" s="453"/>
      <c r="G324" s="452"/>
      <c r="H324" s="453"/>
      <c r="I324" s="454"/>
      <c r="J324" s="514">
        <v>2</v>
      </c>
      <c r="K324" s="514"/>
      <c r="L324" s="525"/>
      <c r="M324" s="514"/>
      <c r="N324" s="559">
        <f t="shared" si="6"/>
        <v>2</v>
      </c>
      <c r="O324" s="514"/>
      <c r="P324" s="455"/>
    </row>
    <row r="325" spans="2:16" x14ac:dyDescent="0.35">
      <c r="B325" s="834"/>
      <c r="C325" s="810" t="s">
        <v>1679</v>
      </c>
      <c r="D325" s="447"/>
      <c r="E325" s="648"/>
      <c r="F325" s="648"/>
      <c r="G325" s="648"/>
      <c r="H325" s="648"/>
      <c r="I325" s="648"/>
      <c r="J325" s="649">
        <v>0</v>
      </c>
      <c r="K325" s="648"/>
      <c r="L325" s="648"/>
      <c r="M325" s="692"/>
      <c r="N325" s="559">
        <f t="shared" si="6"/>
        <v>0</v>
      </c>
      <c r="O325" s="581"/>
      <c r="P325" s="455"/>
    </row>
    <row r="326" spans="2:16" x14ac:dyDescent="0.35">
      <c r="B326" s="834"/>
      <c r="C326" s="886" t="s">
        <v>1680</v>
      </c>
      <c r="D326" s="447"/>
      <c r="E326" s="580"/>
      <c r="F326" s="580"/>
      <c r="G326" s="580"/>
      <c r="H326" s="580"/>
      <c r="I326" s="580"/>
      <c r="J326" s="581">
        <v>1</v>
      </c>
      <c r="K326" s="650"/>
      <c r="L326" s="650"/>
      <c r="M326" s="650"/>
      <c r="N326" s="536">
        <f t="shared" si="6"/>
        <v>1</v>
      </c>
      <c r="O326" s="581"/>
      <c r="P326" s="455"/>
    </row>
    <row r="327" spans="2:16" x14ac:dyDescent="0.35">
      <c r="B327" s="834"/>
      <c r="C327" s="820" t="s">
        <v>1681</v>
      </c>
      <c r="D327" s="447"/>
      <c r="E327" s="580"/>
      <c r="F327" s="580"/>
      <c r="G327" s="580"/>
      <c r="H327" s="580"/>
      <c r="I327" s="580"/>
      <c r="J327" s="895">
        <v>20</v>
      </c>
      <c r="K327" s="650"/>
      <c r="L327" s="650"/>
      <c r="M327" s="650"/>
      <c r="N327" s="559">
        <f t="shared" si="6"/>
        <v>20</v>
      </c>
      <c r="O327" s="581"/>
      <c r="P327" s="455"/>
    </row>
    <row r="328" spans="2:16" x14ac:dyDescent="0.35">
      <c r="B328" s="834"/>
      <c r="C328" s="820" t="s">
        <v>1682</v>
      </c>
      <c r="D328" s="447"/>
      <c r="E328" s="580"/>
      <c r="F328" s="580"/>
      <c r="G328" s="580"/>
      <c r="H328" s="580"/>
      <c r="I328" s="580"/>
      <c r="J328" s="582">
        <v>20</v>
      </c>
      <c r="K328" s="648"/>
      <c r="L328" s="648"/>
      <c r="M328" s="648"/>
      <c r="N328" s="559">
        <f t="shared" si="6"/>
        <v>20</v>
      </c>
      <c r="O328" s="582"/>
      <c r="P328" s="455"/>
    </row>
    <row r="329" spans="2:16" x14ac:dyDescent="0.35">
      <c r="B329" s="198"/>
      <c r="C329" s="445" t="s">
        <v>1431</v>
      </c>
      <c r="D329" s="447"/>
      <c r="E329" s="580"/>
      <c r="F329" s="580"/>
      <c r="G329" s="580"/>
      <c r="H329" s="580"/>
      <c r="I329" s="580"/>
      <c r="J329" s="582"/>
      <c r="K329" s="648"/>
      <c r="L329" s="648"/>
      <c r="M329" s="648"/>
      <c r="N329" s="559">
        <f t="shared" si="6"/>
        <v>0</v>
      </c>
      <c r="O329" s="582"/>
      <c r="P329" s="455"/>
    </row>
    <row r="330" spans="2:16" x14ac:dyDescent="0.35">
      <c r="B330" s="198"/>
      <c r="C330" s="220" t="s">
        <v>1432</v>
      </c>
      <c r="D330" s="447"/>
      <c r="E330" s="580"/>
      <c r="F330" s="580"/>
      <c r="G330" s="580"/>
      <c r="H330" s="580"/>
      <c r="I330" s="580"/>
      <c r="J330" s="582"/>
      <c r="K330" s="648"/>
      <c r="L330" s="648"/>
      <c r="M330" s="648"/>
      <c r="N330" s="559">
        <f t="shared" si="6"/>
        <v>0</v>
      </c>
      <c r="O330" s="581"/>
      <c r="P330" s="455"/>
    </row>
    <row r="331" spans="2:16" x14ac:dyDescent="0.35">
      <c r="B331" s="198"/>
      <c r="C331" s="220" t="s">
        <v>1433</v>
      </c>
      <c r="D331" s="447"/>
      <c r="E331" s="580"/>
      <c r="F331" s="580"/>
      <c r="G331" s="580"/>
      <c r="H331" s="580"/>
      <c r="I331" s="580"/>
      <c r="J331" s="582"/>
      <c r="K331" s="648"/>
      <c r="L331" s="648"/>
      <c r="M331" s="648"/>
      <c r="N331" s="559">
        <f t="shared" si="6"/>
        <v>0</v>
      </c>
      <c r="O331" s="581"/>
      <c r="P331" s="455"/>
    </row>
    <row r="332" spans="2:16" x14ac:dyDescent="0.35">
      <c r="B332" s="198"/>
      <c r="C332" s="445" t="s">
        <v>1434</v>
      </c>
      <c r="D332" s="447"/>
      <c r="E332" s="580"/>
      <c r="F332" s="580"/>
      <c r="G332" s="580"/>
      <c r="H332" s="580"/>
      <c r="I332" s="580"/>
      <c r="J332" s="582"/>
      <c r="K332" s="648"/>
      <c r="L332" s="648"/>
      <c r="M332" s="648"/>
      <c r="N332" s="559">
        <f t="shared" si="6"/>
        <v>0</v>
      </c>
      <c r="O332" s="581"/>
      <c r="P332" s="455"/>
    </row>
    <row r="333" spans="2:16" x14ac:dyDescent="0.35">
      <c r="B333" s="198"/>
      <c r="C333" s="445" t="s">
        <v>1435</v>
      </c>
      <c r="D333" s="447"/>
      <c r="E333" s="580"/>
      <c r="F333" s="580"/>
      <c r="G333" s="580"/>
      <c r="H333" s="580"/>
      <c r="I333" s="580"/>
      <c r="J333" s="582"/>
      <c r="K333" s="648"/>
      <c r="L333" s="648"/>
      <c r="M333" s="648"/>
      <c r="N333" s="559">
        <f t="shared" si="6"/>
        <v>0</v>
      </c>
      <c r="O333" s="581"/>
      <c r="P333" s="455"/>
    </row>
    <row r="334" spans="2:16" x14ac:dyDescent="0.35">
      <c r="B334" s="198">
        <v>7.3</v>
      </c>
      <c r="C334" s="220" t="s">
        <v>1092</v>
      </c>
      <c r="D334" s="447"/>
      <c r="E334" s="580"/>
      <c r="F334" s="580"/>
      <c r="G334" s="580"/>
      <c r="H334" s="580"/>
      <c r="I334" s="580"/>
      <c r="J334" s="585">
        <v>1</v>
      </c>
      <c r="K334" s="650"/>
      <c r="L334" s="650"/>
      <c r="M334" s="650"/>
      <c r="N334" s="536">
        <f t="shared" si="6"/>
        <v>1</v>
      </c>
      <c r="O334" s="581"/>
      <c r="P334" s="455"/>
    </row>
    <row r="335" spans="2:16" x14ac:dyDescent="0.35">
      <c r="B335" s="10" t="s">
        <v>1093</v>
      </c>
      <c r="C335" s="29"/>
      <c r="D335" s="447"/>
      <c r="E335" s="583"/>
      <c r="F335" s="583"/>
      <c r="G335" s="583"/>
      <c r="H335" s="583"/>
      <c r="I335" s="584"/>
      <c r="J335" s="583"/>
      <c r="K335" s="583"/>
      <c r="L335" s="583"/>
      <c r="M335" s="583"/>
      <c r="N335" s="559">
        <f t="shared" si="6"/>
        <v>0</v>
      </c>
      <c r="O335" s="583"/>
      <c r="P335" s="455"/>
    </row>
    <row r="336" spans="2:16" x14ac:dyDescent="0.35">
      <c r="B336" s="198">
        <v>7.4</v>
      </c>
      <c r="C336" s="220" t="s">
        <v>1094</v>
      </c>
      <c r="D336" s="447"/>
      <c r="E336" s="583"/>
      <c r="F336" s="584"/>
      <c r="G336" s="584"/>
      <c r="H336" s="584"/>
      <c r="I336" s="585"/>
      <c r="J336" s="585">
        <v>1</v>
      </c>
      <c r="K336" s="585"/>
      <c r="L336" s="618"/>
      <c r="M336" s="693"/>
      <c r="N336" s="536">
        <f t="shared" si="6"/>
        <v>1</v>
      </c>
      <c r="O336" s="583"/>
      <c r="P336" s="477"/>
    </row>
    <row r="337" spans="2:16" x14ac:dyDescent="0.35">
      <c r="B337" s="198">
        <v>7.5</v>
      </c>
      <c r="C337" s="220" t="s">
        <v>1095</v>
      </c>
      <c r="D337" s="447"/>
      <c r="E337" s="583"/>
      <c r="F337" s="583"/>
      <c r="G337" s="583"/>
      <c r="H337" s="583"/>
      <c r="I337" s="585"/>
      <c r="J337" s="583"/>
      <c r="K337" s="585"/>
      <c r="L337" s="585"/>
      <c r="M337" s="693"/>
      <c r="N337" s="559">
        <f t="shared" si="6"/>
        <v>0</v>
      </c>
      <c r="O337" s="583"/>
      <c r="P337" s="477"/>
    </row>
    <row r="338" spans="2:16" x14ac:dyDescent="0.35">
      <c r="B338" s="198">
        <v>7.6</v>
      </c>
      <c r="C338" s="220" t="s">
        <v>1096</v>
      </c>
      <c r="D338" s="117"/>
      <c r="E338" s="514"/>
      <c r="F338" s="525"/>
      <c r="G338" s="514"/>
      <c r="H338" s="525"/>
      <c r="I338" s="527"/>
      <c r="J338" s="527">
        <v>1</v>
      </c>
      <c r="K338" s="535"/>
      <c r="L338" s="618"/>
      <c r="M338" s="693"/>
      <c r="N338" s="536">
        <f t="shared" si="6"/>
        <v>1</v>
      </c>
      <c r="O338" s="607"/>
      <c r="P338" s="493"/>
    </row>
    <row r="339" spans="2:16" x14ac:dyDescent="0.35">
      <c r="B339" s="10" t="s">
        <v>1097</v>
      </c>
      <c r="C339" s="29"/>
      <c r="D339" s="117"/>
      <c r="E339" s="454"/>
      <c r="F339" s="456"/>
      <c r="G339" s="454"/>
      <c r="H339" s="456"/>
      <c r="I339" s="454"/>
      <c r="J339" s="514"/>
      <c r="K339" s="514"/>
      <c r="L339" s="525"/>
      <c r="M339" s="514"/>
      <c r="N339" s="559">
        <f t="shared" si="6"/>
        <v>0</v>
      </c>
      <c r="O339" s="607"/>
      <c r="P339" s="452"/>
    </row>
    <row r="340" spans="2:16" x14ac:dyDescent="0.35">
      <c r="B340" s="198">
        <v>7.7</v>
      </c>
      <c r="C340" s="220" t="s">
        <v>1098</v>
      </c>
      <c r="D340" s="117"/>
      <c r="E340" s="514"/>
      <c r="F340" s="525"/>
      <c r="G340" s="514"/>
      <c r="H340" s="525"/>
      <c r="I340" s="586"/>
      <c r="J340" s="586">
        <v>2</v>
      </c>
      <c r="K340" s="514"/>
      <c r="L340" s="619"/>
      <c r="M340" s="586"/>
      <c r="N340" s="559">
        <f t="shared" si="6"/>
        <v>2</v>
      </c>
      <c r="O340" s="514">
        <v>0</v>
      </c>
      <c r="P340" s="455"/>
    </row>
    <row r="341" spans="2:16" s="313" customFormat="1" ht="31.5" customHeight="1" x14ac:dyDescent="0.35">
      <c r="B341" s="318">
        <v>7.8</v>
      </c>
      <c r="C341" s="213" t="s">
        <v>1099</v>
      </c>
      <c r="D341" s="315"/>
      <c r="E341" s="587"/>
      <c r="F341" s="587"/>
      <c r="G341" s="587"/>
      <c r="H341" s="587"/>
      <c r="I341" s="587"/>
      <c r="J341" s="587">
        <v>1</v>
      </c>
      <c r="K341" s="587"/>
      <c r="L341" s="566"/>
      <c r="M341" s="573"/>
      <c r="N341" s="536">
        <f t="shared" si="6"/>
        <v>1</v>
      </c>
      <c r="O341" s="227">
        <v>0</v>
      </c>
      <c r="P341" s="466"/>
    </row>
    <row r="342" spans="2:16" ht="45" customHeight="1" x14ac:dyDescent="0.35">
      <c r="B342" s="198">
        <v>7.9</v>
      </c>
      <c r="C342" s="220" t="s">
        <v>1100</v>
      </c>
      <c r="D342" s="117"/>
      <c r="E342" s="545"/>
      <c r="F342" s="545"/>
      <c r="G342" s="545"/>
      <c r="H342" s="545"/>
      <c r="I342" s="545"/>
      <c r="J342" s="545">
        <v>35</v>
      </c>
      <c r="K342" s="586"/>
      <c r="L342" s="586"/>
      <c r="M342" s="586"/>
      <c r="N342" s="559">
        <f t="shared" si="6"/>
        <v>35</v>
      </c>
      <c r="O342" s="579">
        <v>0</v>
      </c>
      <c r="P342" s="494"/>
    </row>
    <row r="343" spans="2:16" x14ac:dyDescent="0.35">
      <c r="B343" s="198">
        <v>7.1</v>
      </c>
      <c r="C343" s="220" t="s">
        <v>1101</v>
      </c>
      <c r="D343" s="117"/>
      <c r="E343" s="527"/>
      <c r="F343" s="527"/>
      <c r="G343" s="527"/>
      <c r="H343" s="527"/>
      <c r="I343" s="527"/>
      <c r="J343" s="588">
        <v>1</v>
      </c>
      <c r="K343" s="898"/>
      <c r="L343" s="900"/>
      <c r="M343" s="616"/>
      <c r="N343" s="580">
        <f t="shared" si="6"/>
        <v>1</v>
      </c>
      <c r="O343" s="579"/>
      <c r="P343" s="466"/>
    </row>
    <row r="344" spans="2:16" s="313" customFormat="1" x14ac:dyDescent="0.35">
      <c r="B344" s="318"/>
      <c r="C344" s="419" t="s">
        <v>1336</v>
      </c>
      <c r="D344" s="315"/>
      <c r="E344" s="527"/>
      <c r="F344" s="527"/>
      <c r="G344" s="527"/>
      <c r="H344" s="527"/>
      <c r="I344" s="527"/>
      <c r="J344" s="589">
        <v>1</v>
      </c>
      <c r="K344" s="898"/>
      <c r="L344" s="900"/>
      <c r="M344" s="616"/>
      <c r="N344" s="580">
        <f t="shared" si="6"/>
        <v>1</v>
      </c>
      <c r="O344" s="899"/>
      <c r="P344" s="466"/>
    </row>
    <row r="345" spans="2:16" s="313" customFormat="1" x14ac:dyDescent="0.35">
      <c r="B345" s="318"/>
      <c r="C345" s="419" t="s">
        <v>1337</v>
      </c>
      <c r="D345" s="315"/>
      <c r="E345" s="527"/>
      <c r="F345" s="527"/>
      <c r="G345" s="527"/>
      <c r="H345" s="527"/>
      <c r="I345" s="527"/>
      <c r="J345" s="590">
        <v>0</v>
      </c>
      <c r="K345" s="568"/>
      <c r="L345" s="616"/>
      <c r="M345" s="616"/>
      <c r="N345" s="580">
        <f t="shared" si="6"/>
        <v>0</v>
      </c>
      <c r="O345" s="899"/>
      <c r="P345" s="466"/>
    </row>
    <row r="346" spans="2:16" x14ac:dyDescent="0.35">
      <c r="B346" s="10" t="s">
        <v>1102</v>
      </c>
      <c r="C346" s="29"/>
      <c r="D346" s="117"/>
      <c r="E346" s="454"/>
      <c r="F346" s="456"/>
      <c r="G346" s="454"/>
      <c r="H346" s="456"/>
      <c r="I346" s="454"/>
      <c r="J346" s="548"/>
      <c r="K346" s="514"/>
      <c r="L346" s="525"/>
      <c r="M346" s="514"/>
      <c r="N346" s="559">
        <f t="shared" si="6"/>
        <v>0</v>
      </c>
      <c r="O346" s="514"/>
      <c r="P346" s="455"/>
    </row>
    <row r="347" spans="2:16" x14ac:dyDescent="0.35">
      <c r="B347" s="198">
        <v>7.11</v>
      </c>
      <c r="C347" s="220" t="s">
        <v>1103</v>
      </c>
      <c r="D347" s="117"/>
      <c r="E347" s="454"/>
      <c r="F347" s="456"/>
      <c r="G347" s="454"/>
      <c r="H347" s="456"/>
      <c r="I347" s="461"/>
      <c r="J347" s="591"/>
      <c r="K347" s="531"/>
      <c r="L347" s="530"/>
      <c r="M347" s="535"/>
      <c r="N347" s="559">
        <f t="shared" si="6"/>
        <v>0</v>
      </c>
      <c r="O347" s="591"/>
      <c r="P347" s="455"/>
    </row>
    <row r="348" spans="2:16" x14ac:dyDescent="0.35">
      <c r="B348" s="198"/>
      <c r="C348" s="220" t="s">
        <v>1104</v>
      </c>
      <c r="D348" s="117"/>
      <c r="E348" s="587"/>
      <c r="F348" s="554"/>
      <c r="G348" s="587"/>
      <c r="H348" s="554"/>
      <c r="I348" s="527"/>
      <c r="J348" s="591">
        <v>0.32319999999999999</v>
      </c>
      <c r="K348" s="531"/>
      <c r="L348" s="530"/>
      <c r="M348" s="531"/>
      <c r="N348" s="530">
        <f t="shared" ref="N348:N363" si="8">J348</f>
        <v>0.32319999999999999</v>
      </c>
      <c r="O348" s="591"/>
      <c r="P348" s="455"/>
    </row>
    <row r="349" spans="2:16" x14ac:dyDescent="0.35">
      <c r="B349" s="198"/>
      <c r="C349" s="220" t="s">
        <v>1105</v>
      </c>
      <c r="D349" s="117"/>
      <c r="E349" s="527"/>
      <c r="F349" s="562"/>
      <c r="G349" s="527"/>
      <c r="H349" s="562"/>
      <c r="I349" s="535"/>
      <c r="J349" s="591">
        <v>0.70120000000000005</v>
      </c>
      <c r="K349" s="531"/>
      <c r="L349" s="530"/>
      <c r="M349" s="531"/>
      <c r="N349" s="530">
        <f t="shared" si="8"/>
        <v>0.70120000000000005</v>
      </c>
      <c r="O349" s="591"/>
      <c r="P349" s="455"/>
    </row>
    <row r="350" spans="2:16" hidden="1" x14ac:dyDescent="0.35">
      <c r="B350" s="198"/>
      <c r="C350" s="220" t="s">
        <v>1207</v>
      </c>
      <c r="D350" s="117"/>
      <c r="E350" s="514"/>
      <c r="F350" s="525"/>
      <c r="G350" s="514"/>
      <c r="H350" s="525"/>
      <c r="I350" s="535"/>
      <c r="J350" s="591"/>
      <c r="K350" s="531"/>
      <c r="L350" s="530"/>
      <c r="M350" s="531"/>
      <c r="N350" s="559">
        <f t="shared" si="8"/>
        <v>0</v>
      </c>
      <c r="O350" s="591"/>
      <c r="P350" s="455"/>
    </row>
    <row r="351" spans="2:16" x14ac:dyDescent="0.35">
      <c r="B351" s="198">
        <v>7.12</v>
      </c>
      <c r="C351" s="220" t="s">
        <v>1106</v>
      </c>
      <c r="D351" s="117"/>
      <c r="E351" s="514"/>
      <c r="F351" s="525"/>
      <c r="G351" s="514"/>
      <c r="H351" s="525"/>
      <c r="I351" s="527"/>
      <c r="J351" s="591" t="s">
        <v>1441</v>
      </c>
      <c r="K351" s="531"/>
      <c r="L351" s="530"/>
      <c r="M351" s="531"/>
      <c r="N351" s="559"/>
      <c r="O351" s="591"/>
      <c r="P351" s="455"/>
    </row>
    <row r="352" spans="2:16" x14ac:dyDescent="0.35">
      <c r="B352" s="198"/>
      <c r="C352" s="220" t="s">
        <v>1107</v>
      </c>
      <c r="D352" s="117"/>
      <c r="E352" s="527"/>
      <c r="F352" s="536"/>
      <c r="G352" s="535"/>
      <c r="H352" s="536"/>
      <c r="I352" s="527"/>
      <c r="J352" s="591">
        <v>0.51349999999999996</v>
      </c>
      <c r="K352" s="531"/>
      <c r="L352" s="530"/>
      <c r="M352" s="531"/>
      <c r="N352" s="530">
        <f t="shared" si="8"/>
        <v>0.51349999999999996</v>
      </c>
      <c r="O352" s="591"/>
      <c r="P352" s="455"/>
    </row>
    <row r="353" spans="2:16" x14ac:dyDescent="0.35">
      <c r="B353" s="198"/>
      <c r="C353" s="220" t="s">
        <v>1108</v>
      </c>
      <c r="D353" s="117"/>
      <c r="E353" s="514"/>
      <c r="F353" s="525"/>
      <c r="G353" s="514"/>
      <c r="H353" s="525"/>
      <c r="I353" s="527"/>
      <c r="J353" s="591"/>
      <c r="K353" s="531"/>
      <c r="L353" s="530"/>
      <c r="M353" s="531"/>
      <c r="N353" s="536"/>
      <c r="O353" s="591"/>
      <c r="P353" s="455"/>
    </row>
    <row r="354" spans="2:16" x14ac:dyDescent="0.35">
      <c r="B354" s="198"/>
      <c r="C354" s="220" t="s">
        <v>1402</v>
      </c>
      <c r="D354" s="117"/>
      <c r="E354" s="535"/>
      <c r="F354" s="536"/>
      <c r="G354" s="535"/>
      <c r="H354" s="536"/>
      <c r="I354" s="257"/>
      <c r="J354" s="227">
        <v>0.43609999999999999</v>
      </c>
      <c r="K354" s="651"/>
      <c r="L354" s="531"/>
      <c r="M354" s="531"/>
      <c r="N354" s="530">
        <f t="shared" si="8"/>
        <v>0.43609999999999999</v>
      </c>
      <c r="O354" s="227"/>
      <c r="P354" s="455"/>
    </row>
    <row r="355" spans="2:16" x14ac:dyDescent="0.35">
      <c r="B355" s="198"/>
      <c r="C355" s="220" t="s">
        <v>1401</v>
      </c>
      <c r="D355" s="117"/>
      <c r="E355" s="535"/>
      <c r="F355" s="536"/>
      <c r="G355" s="535"/>
      <c r="H355" s="536"/>
      <c r="I355" s="257"/>
      <c r="J355" s="227">
        <v>0.2402</v>
      </c>
      <c r="K355" s="651"/>
      <c r="L355" s="531"/>
      <c r="M355" s="531"/>
      <c r="N355" s="530">
        <f t="shared" si="8"/>
        <v>0.2402</v>
      </c>
      <c r="O355" s="227"/>
      <c r="P355" s="455"/>
    </row>
    <row r="356" spans="2:16" x14ac:dyDescent="0.35">
      <c r="B356" s="198"/>
      <c r="C356" s="220" t="s">
        <v>1111</v>
      </c>
      <c r="D356" s="117"/>
      <c r="E356" s="535"/>
      <c r="F356" s="536"/>
      <c r="G356" s="535"/>
      <c r="H356" s="536"/>
      <c r="I356" s="527"/>
      <c r="J356" s="591"/>
      <c r="K356" s="531"/>
      <c r="L356" s="530"/>
      <c r="M356" s="531"/>
      <c r="N356" s="559">
        <f t="shared" si="8"/>
        <v>0</v>
      </c>
      <c r="O356" s="591"/>
      <c r="P356" s="455"/>
    </row>
    <row r="357" spans="2:16" x14ac:dyDescent="0.35">
      <c r="B357" s="198"/>
      <c r="C357" s="220" t="s">
        <v>1112</v>
      </c>
      <c r="D357" s="117"/>
      <c r="E357" s="535"/>
      <c r="F357" s="536"/>
      <c r="G357" s="535"/>
      <c r="H357" s="536"/>
      <c r="I357" s="527"/>
      <c r="J357" s="530">
        <v>0</v>
      </c>
      <c r="K357" s="530"/>
      <c r="L357" s="530"/>
      <c r="M357" s="531"/>
      <c r="N357" s="536">
        <f t="shared" si="8"/>
        <v>0</v>
      </c>
      <c r="O357" s="591"/>
      <c r="P357" s="455"/>
    </row>
    <row r="358" spans="2:16" x14ac:dyDescent="0.35">
      <c r="B358" s="198"/>
      <c r="C358" s="220" t="s">
        <v>1113</v>
      </c>
      <c r="D358" s="117"/>
      <c r="E358" s="535"/>
      <c r="F358" s="536"/>
      <c r="G358" s="535"/>
      <c r="H358" s="536"/>
      <c r="I358" s="527"/>
      <c r="J358" s="591">
        <v>0.3931</v>
      </c>
      <c r="K358" s="531"/>
      <c r="L358" s="530"/>
      <c r="M358" s="531"/>
      <c r="N358" s="536">
        <f t="shared" si="8"/>
        <v>0.3931</v>
      </c>
      <c r="O358" s="591"/>
      <c r="P358" s="455"/>
    </row>
    <row r="359" spans="2:16" x14ac:dyDescent="0.35">
      <c r="B359" s="198">
        <v>7.13</v>
      </c>
      <c r="C359" s="220" t="s">
        <v>1114</v>
      </c>
      <c r="D359" s="117"/>
      <c r="E359" s="535"/>
      <c r="F359" s="536"/>
      <c r="G359" s="535"/>
      <c r="H359" s="536"/>
      <c r="I359" s="527"/>
      <c r="J359" s="591">
        <v>1</v>
      </c>
      <c r="K359" s="531"/>
      <c r="L359" s="530"/>
      <c r="M359" s="531"/>
      <c r="N359" s="536">
        <f t="shared" si="8"/>
        <v>1</v>
      </c>
      <c r="O359" s="591"/>
      <c r="P359" s="455"/>
    </row>
    <row r="360" spans="2:16" x14ac:dyDescent="0.35">
      <c r="B360" s="198">
        <v>7.14</v>
      </c>
      <c r="C360" s="220" t="s">
        <v>1115</v>
      </c>
      <c r="D360" s="117"/>
      <c r="E360" s="535"/>
      <c r="F360" s="536"/>
      <c r="G360" s="535"/>
      <c r="H360" s="536"/>
      <c r="I360" s="527"/>
      <c r="J360" s="591">
        <v>0.92549999999999999</v>
      </c>
      <c r="K360" s="530"/>
      <c r="L360" s="530"/>
      <c r="M360" s="591"/>
      <c r="N360" s="536">
        <f t="shared" si="8"/>
        <v>0.92549999999999999</v>
      </c>
      <c r="O360" s="591"/>
      <c r="P360" s="467"/>
    </row>
    <row r="361" spans="2:16" x14ac:dyDescent="0.35">
      <c r="B361" s="10" t="s">
        <v>1116</v>
      </c>
      <c r="C361" s="29"/>
      <c r="D361" s="117"/>
      <c r="E361" s="454"/>
      <c r="F361" s="456"/>
      <c r="G361" s="454"/>
      <c r="H361" s="456"/>
      <c r="I361" s="452"/>
      <c r="J361" s="591"/>
      <c r="K361" s="514"/>
      <c r="L361" s="525"/>
      <c r="M361" s="591"/>
      <c r="N361" s="536">
        <f t="shared" si="8"/>
        <v>0</v>
      </c>
      <c r="O361" s="514"/>
      <c r="P361" s="455"/>
    </row>
    <row r="362" spans="2:16" x14ac:dyDescent="0.35">
      <c r="B362" s="198">
        <v>7.15</v>
      </c>
      <c r="C362" s="220" t="s">
        <v>1117</v>
      </c>
      <c r="D362" s="117"/>
      <c r="E362" s="527"/>
      <c r="F362" s="562"/>
      <c r="G362" s="527"/>
      <c r="H362" s="562"/>
      <c r="I362" s="527"/>
      <c r="J362" s="591">
        <v>0.2</v>
      </c>
      <c r="K362" s="531"/>
      <c r="L362" s="530"/>
      <c r="M362" s="531"/>
      <c r="N362" s="536">
        <f t="shared" si="8"/>
        <v>0.2</v>
      </c>
      <c r="O362" s="620"/>
      <c r="P362" s="455"/>
    </row>
    <row r="363" spans="2:16" x14ac:dyDescent="0.35">
      <c r="B363" s="198">
        <v>7.16</v>
      </c>
      <c r="C363" s="220" t="s">
        <v>1118</v>
      </c>
      <c r="D363" s="117"/>
      <c r="E363" s="527"/>
      <c r="F363" s="562"/>
      <c r="G363" s="527"/>
      <c r="H363" s="562"/>
      <c r="I363" s="527"/>
      <c r="J363" s="591">
        <v>1</v>
      </c>
      <c r="K363" s="591"/>
      <c r="L363" s="530"/>
      <c r="M363" s="531"/>
      <c r="N363" s="536">
        <f t="shared" si="8"/>
        <v>1</v>
      </c>
      <c r="O363" s="620"/>
      <c r="P363" s="455"/>
    </row>
    <row r="364" spans="2:16" ht="15.75" customHeight="1" thickBot="1" x14ac:dyDescent="0.4">
      <c r="B364" s="111"/>
      <c r="C364" s="625"/>
      <c r="D364" s="119"/>
      <c r="E364" s="495"/>
      <c r="F364" s="496"/>
      <c r="G364" s="495"/>
      <c r="H364" s="496"/>
      <c r="I364" s="495"/>
      <c r="J364" s="686"/>
      <c r="K364" s="621"/>
      <c r="L364" s="686"/>
      <c r="M364" s="687"/>
      <c r="N364" s="603"/>
      <c r="O364" s="621"/>
      <c r="P364" s="497"/>
    </row>
    <row r="365" spans="2:16" x14ac:dyDescent="0.35">
      <c r="E365" s="498"/>
      <c r="F365" s="498"/>
      <c r="G365" s="498"/>
      <c r="H365" s="498"/>
      <c r="I365" s="498"/>
      <c r="J365" s="498"/>
      <c r="K365" s="498"/>
      <c r="L365" s="498"/>
      <c r="M365" s="498"/>
      <c r="N365" s="498"/>
      <c r="O365" s="498"/>
      <c r="P365" s="499"/>
    </row>
    <row r="366" spans="2:16" x14ac:dyDescent="0.35">
      <c r="E366" s="171"/>
      <c r="F366" s="171"/>
      <c r="G366" s="171"/>
      <c r="H366" s="171"/>
      <c r="I366" s="171"/>
      <c r="J366" s="171"/>
      <c r="K366" s="171"/>
      <c r="L366" s="171"/>
      <c r="M366" s="171"/>
      <c r="N366" s="171"/>
      <c r="O366" s="171"/>
    </row>
    <row r="367" spans="2:16" x14ac:dyDescent="0.35">
      <c r="J367" s="171"/>
      <c r="K367" s="171"/>
      <c r="L367" s="171"/>
      <c r="M367" s="171"/>
      <c r="N367" s="171"/>
      <c r="O367" s="171"/>
    </row>
    <row r="368" spans="2:16" ht="23.5" x14ac:dyDescent="0.55000000000000004">
      <c r="B368" s="440" t="s">
        <v>853</v>
      </c>
      <c r="C368" s="440"/>
      <c r="D368" s="440" t="s">
        <v>856</v>
      </c>
      <c r="E368" s="440"/>
      <c r="F368" s="440"/>
      <c r="G368" s="440"/>
      <c r="H368" s="440"/>
      <c r="I368" s="440"/>
      <c r="J368" s="441"/>
      <c r="K368" s="441"/>
      <c r="L368" s="441"/>
      <c r="M368" s="441" t="s">
        <v>859</v>
      </c>
      <c r="N368" s="441"/>
      <c r="O368" s="322"/>
    </row>
    <row r="369" spans="2:15" ht="23.5" x14ac:dyDescent="0.55000000000000004">
      <c r="B369" s="440"/>
      <c r="C369" s="440"/>
      <c r="D369" s="440"/>
      <c r="E369" s="440"/>
      <c r="F369" s="440"/>
      <c r="G369" s="440"/>
      <c r="H369" s="440"/>
      <c r="I369" s="440"/>
      <c r="J369" s="441"/>
      <c r="K369" s="441"/>
      <c r="L369" s="441"/>
      <c r="M369" s="441"/>
      <c r="N369" s="441"/>
      <c r="O369" s="322"/>
    </row>
    <row r="370" spans="2:15" ht="23.5" x14ac:dyDescent="0.55000000000000004">
      <c r="B370" s="440"/>
      <c r="C370" s="440"/>
      <c r="D370" s="440"/>
      <c r="E370" s="440"/>
      <c r="F370" s="440"/>
      <c r="G370" s="440"/>
      <c r="H370" s="440"/>
      <c r="I370" s="440"/>
      <c r="J370" s="441"/>
      <c r="K370" s="441"/>
      <c r="L370" s="441"/>
      <c r="M370" s="441"/>
      <c r="N370" s="441"/>
      <c r="O370" s="322"/>
    </row>
    <row r="371" spans="2:15" ht="23.5" x14ac:dyDescent="0.55000000000000004">
      <c r="B371" s="440"/>
      <c r="C371" s="440"/>
      <c r="D371" s="440"/>
      <c r="E371" s="440"/>
      <c r="F371" s="440"/>
      <c r="G371" s="440"/>
      <c r="H371" s="440"/>
      <c r="I371" s="440"/>
      <c r="J371" s="441"/>
      <c r="K371" s="441"/>
      <c r="L371" s="441"/>
      <c r="M371" s="441"/>
      <c r="N371" s="441"/>
      <c r="O371" s="322"/>
    </row>
    <row r="372" spans="2:15" ht="23.5" x14ac:dyDescent="0.55000000000000004">
      <c r="B372" s="440"/>
      <c r="C372" s="440"/>
      <c r="D372" s="440"/>
      <c r="E372" s="440"/>
      <c r="F372" s="440"/>
      <c r="G372" s="440"/>
      <c r="H372" s="440"/>
      <c r="I372" s="440"/>
      <c r="J372" s="441"/>
      <c r="K372" s="441"/>
      <c r="L372" s="441"/>
      <c r="M372" s="441"/>
      <c r="N372" s="441"/>
      <c r="O372" s="322"/>
    </row>
    <row r="373" spans="2:15" ht="23.5" x14ac:dyDescent="0.55000000000000004">
      <c r="B373" s="442" t="s">
        <v>1436</v>
      </c>
      <c r="C373" s="440"/>
      <c r="D373" s="442" t="s">
        <v>1443</v>
      </c>
      <c r="E373" s="440"/>
      <c r="F373" s="440"/>
      <c r="G373" s="440"/>
      <c r="H373" s="440"/>
      <c r="I373" s="440"/>
      <c r="J373" s="441"/>
      <c r="K373" s="441"/>
      <c r="L373" s="441"/>
      <c r="M373" s="443" t="s">
        <v>1438</v>
      </c>
      <c r="N373" s="441"/>
      <c r="O373" s="322"/>
    </row>
    <row r="374" spans="2:15" ht="23.5" x14ac:dyDescent="0.55000000000000004">
      <c r="B374" s="440" t="s">
        <v>855</v>
      </c>
      <c r="C374" s="440"/>
      <c r="D374" s="440" t="s">
        <v>1444</v>
      </c>
      <c r="E374" s="440"/>
      <c r="F374" s="440"/>
      <c r="G374" s="440"/>
      <c r="H374" s="440"/>
      <c r="I374" s="440"/>
      <c r="J374" s="441"/>
      <c r="K374" s="441"/>
      <c r="L374" s="441"/>
      <c r="M374" s="444" t="s">
        <v>1442</v>
      </c>
      <c r="N374" s="441"/>
      <c r="O374" s="322"/>
    </row>
    <row r="375" spans="2:15" ht="21" x14ac:dyDescent="0.5">
      <c r="B375" s="352"/>
      <c r="C375" s="352"/>
      <c r="D375" s="352"/>
      <c r="E375" s="352"/>
      <c r="F375" s="352"/>
      <c r="G375" s="352"/>
      <c r="H375" s="352"/>
      <c r="I375" s="352"/>
      <c r="J375" s="353"/>
      <c r="K375" s="353"/>
      <c r="L375" s="353"/>
      <c r="M375" s="353"/>
      <c r="N375" s="353"/>
      <c r="O375" s="322"/>
    </row>
    <row r="376" spans="2:15" ht="21" x14ac:dyDescent="0.5">
      <c r="B376" s="352"/>
      <c r="C376" s="352"/>
      <c r="D376" s="352"/>
      <c r="E376" s="352"/>
      <c r="F376" s="352"/>
      <c r="G376" s="352"/>
      <c r="H376" s="352"/>
      <c r="I376" s="352"/>
      <c r="J376" s="353"/>
      <c r="K376" s="353"/>
      <c r="L376" s="353"/>
      <c r="M376" s="353"/>
      <c r="N376" s="353"/>
      <c r="O376" s="322"/>
    </row>
    <row r="377" spans="2:15" ht="18.5" x14ac:dyDescent="0.45">
      <c r="B377" s="350"/>
      <c r="C377" s="350"/>
      <c r="D377" s="350"/>
      <c r="E377" s="350"/>
      <c r="F377" s="350"/>
      <c r="G377" s="350"/>
      <c r="H377" s="350"/>
      <c r="I377" s="350"/>
      <c r="J377" s="351"/>
      <c r="K377" s="351"/>
      <c r="L377" s="351"/>
      <c r="M377" s="351"/>
      <c r="N377" s="351"/>
      <c r="O377" s="322"/>
    </row>
    <row r="378" spans="2:15" ht="18.5" x14ac:dyDescent="0.45">
      <c r="B378" s="350"/>
      <c r="C378" s="350"/>
      <c r="D378" s="350"/>
      <c r="E378" s="350"/>
      <c r="F378" s="350"/>
      <c r="G378" s="350"/>
      <c r="H378" s="350"/>
      <c r="I378" s="350"/>
      <c r="J378" s="351"/>
      <c r="K378" s="351"/>
      <c r="L378" s="351"/>
      <c r="M378" s="351"/>
      <c r="N378" s="351"/>
      <c r="O378" s="171"/>
    </row>
    <row r="379" spans="2:15" x14ac:dyDescent="0.35">
      <c r="J379" s="171"/>
      <c r="K379" s="171"/>
      <c r="L379" s="171"/>
      <c r="M379" s="171"/>
      <c r="N379" s="171"/>
      <c r="O379" s="171"/>
    </row>
    <row r="380" spans="2:15" x14ac:dyDescent="0.35">
      <c r="J380" s="171"/>
      <c r="K380" s="171"/>
      <c r="L380" s="171"/>
      <c r="M380" s="171"/>
      <c r="N380" s="171"/>
      <c r="O380" s="171"/>
    </row>
    <row r="381" spans="2:15" x14ac:dyDescent="0.35">
      <c r="J381" s="171"/>
      <c r="K381" s="171"/>
      <c r="L381" s="171"/>
      <c r="M381" s="171"/>
      <c r="N381" s="171"/>
      <c r="O381" s="171"/>
    </row>
    <row r="382" spans="2:15" x14ac:dyDescent="0.35">
      <c r="J382" s="171"/>
      <c r="K382" s="171"/>
      <c r="L382" s="171"/>
      <c r="M382" s="171"/>
      <c r="N382" s="171"/>
      <c r="O382" s="171"/>
    </row>
    <row r="383" spans="2:15" x14ac:dyDescent="0.35">
      <c r="J383" s="171"/>
      <c r="K383" s="171"/>
      <c r="L383" s="171"/>
      <c r="M383" s="171"/>
      <c r="N383" s="171"/>
      <c r="O383" s="171"/>
    </row>
    <row r="384" spans="2:15" x14ac:dyDescent="0.35">
      <c r="J384" s="171"/>
      <c r="K384" s="171"/>
      <c r="L384" s="171"/>
      <c r="M384" s="171"/>
      <c r="N384" s="171"/>
      <c r="O384" s="171"/>
    </row>
    <row r="385" spans="10:15" x14ac:dyDescent="0.35">
      <c r="J385" s="171"/>
      <c r="K385" s="171"/>
      <c r="L385" s="171"/>
      <c r="M385" s="171"/>
      <c r="N385" s="171"/>
      <c r="O385" s="171"/>
    </row>
    <row r="386" spans="10:15" x14ac:dyDescent="0.35">
      <c r="J386" s="171"/>
      <c r="K386" s="171"/>
      <c r="L386" s="171"/>
      <c r="M386" s="171"/>
      <c r="N386" s="171"/>
      <c r="O386" s="171"/>
    </row>
    <row r="387" spans="10:15" x14ac:dyDescent="0.35">
      <c r="J387" s="171"/>
      <c r="K387" s="171"/>
      <c r="L387" s="171"/>
      <c r="M387" s="171"/>
      <c r="N387" s="171"/>
      <c r="O387" s="171"/>
    </row>
    <row r="388" spans="10:15" x14ac:dyDescent="0.35">
      <c r="J388" s="171"/>
      <c r="K388" s="171"/>
      <c r="L388" s="171"/>
      <c r="M388" s="171"/>
      <c r="N388" s="171"/>
      <c r="O388" s="171"/>
    </row>
    <row r="389" spans="10:15" x14ac:dyDescent="0.35">
      <c r="J389" s="171"/>
      <c r="K389" s="171"/>
      <c r="L389" s="171"/>
      <c r="M389" s="171"/>
      <c r="N389" s="171"/>
      <c r="O389" s="171"/>
    </row>
  </sheetData>
  <mergeCells count="28">
    <mergeCell ref="P295:P299"/>
    <mergeCell ref="P53:P54"/>
    <mergeCell ref="P22:P24"/>
    <mergeCell ref="P25:P28"/>
    <mergeCell ref="P110:P112"/>
    <mergeCell ref="P236:P250"/>
    <mergeCell ref="B15:C15"/>
    <mergeCell ref="B16:C16"/>
    <mergeCell ref="O10:O14"/>
    <mergeCell ref="P10:P14"/>
    <mergeCell ref="E12:E14"/>
    <mergeCell ref="F12:F14"/>
    <mergeCell ref="G12:G14"/>
    <mergeCell ref="H12:H14"/>
    <mergeCell ref="I12:I14"/>
    <mergeCell ref="J12:J14"/>
    <mergeCell ref="K12:K14"/>
    <mergeCell ref="L12:L14"/>
    <mergeCell ref="J10:N11"/>
    <mergeCell ref="M12:M14"/>
    <mergeCell ref="N12:N14"/>
    <mergeCell ref="B9:C9"/>
    <mergeCell ref="B10:C14"/>
    <mergeCell ref="D10:D14"/>
    <mergeCell ref="E10:I11"/>
    <mergeCell ref="O1:P1"/>
    <mergeCell ref="A2:P2"/>
    <mergeCell ref="A3:P3"/>
  </mergeCells>
  <conditionalFormatting sqref="E257:H257">
    <cfRule type="cellIs" dxfId="1" priority="1" operator="equal">
      <formula>1</formula>
    </cfRule>
    <cfRule type="cellIs" dxfId="0" priority="2" operator="equal">
      <formula>100</formula>
    </cfRule>
  </conditionalFormatting>
  <printOptions horizontalCentered="1"/>
  <pageMargins left="0.25" right="0.25" top="0.75" bottom="0.75" header="0.3" footer="0.3"/>
  <pageSetup paperSize="14" scale="42" fitToHeight="0" orientation="landscape" r:id="rId1"/>
  <rowBreaks count="5" manualBreakCount="5">
    <brk id="71" min="1" max="24" man="1"/>
    <brk id="139" min="1" max="24" man="1"/>
    <brk id="216" min="1" max="24" man="1"/>
    <brk id="305" min="1" max="24" man="1"/>
    <brk id="345" min="1" max="2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3"/>
  <sheetViews>
    <sheetView showGridLines="0" topLeftCell="B1" zoomScale="80" zoomScaleNormal="80" zoomScaleSheetLayoutView="30" workbookViewId="0">
      <selection activeCell="W378" sqref="W378"/>
    </sheetView>
  </sheetViews>
  <sheetFormatPr defaultColWidth="9.1796875" defaultRowHeight="14.5" x14ac:dyDescent="0.35"/>
  <cols>
    <col min="1" max="1" width="0" hidden="1" customWidth="1"/>
    <col min="2" max="2" width="12" customWidth="1"/>
    <col min="12" max="12" width="15.1796875" customWidth="1"/>
    <col min="14" max="14" width="14.7265625" customWidth="1"/>
    <col min="15" max="15" width="14.26953125" customWidth="1"/>
    <col min="16" max="16" width="15" customWidth="1"/>
    <col min="17" max="17" width="14.7265625" customWidth="1"/>
    <col min="18" max="18" width="18.81640625" customWidth="1"/>
    <col min="19" max="19" width="15.1796875" customWidth="1"/>
    <col min="20" max="20" width="15.453125" customWidth="1"/>
    <col min="21" max="21" width="16.26953125" customWidth="1"/>
    <col min="22" max="22" width="12.54296875" customWidth="1"/>
    <col min="23" max="23" width="20.54296875" customWidth="1"/>
    <col min="24" max="24" width="16.7265625" customWidth="1"/>
    <col min="25" max="25" width="41.1796875" customWidth="1"/>
  </cols>
  <sheetData>
    <row r="1" spans="1:25" ht="16.5" x14ac:dyDescent="0.35">
      <c r="A1" s="50"/>
      <c r="B1" s="50"/>
      <c r="C1" s="50"/>
      <c r="D1" s="50"/>
      <c r="E1" s="50"/>
      <c r="F1" s="50"/>
      <c r="G1" s="50"/>
      <c r="H1" s="50"/>
      <c r="I1" s="50"/>
      <c r="J1" s="50"/>
      <c r="K1" s="50"/>
      <c r="L1" s="50"/>
      <c r="M1" s="50"/>
      <c r="N1" s="50"/>
      <c r="O1" s="50"/>
      <c r="P1" s="50"/>
      <c r="Q1" s="50"/>
      <c r="R1" s="50"/>
      <c r="S1" s="50"/>
      <c r="T1" s="50"/>
      <c r="U1" s="50"/>
      <c r="V1" s="50"/>
      <c r="W1" s="50"/>
      <c r="X1" s="742" t="s">
        <v>0</v>
      </c>
      <c r="Y1" s="742"/>
    </row>
    <row r="2" spans="1:25" ht="18" x14ac:dyDescent="0.4">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row>
    <row r="3" spans="1:25" ht="17.5" x14ac:dyDescent="0.35">
      <c r="A3" s="744" t="s">
        <v>1339</v>
      </c>
      <c r="B3" s="744"/>
      <c r="C3" s="744"/>
      <c r="D3" s="744"/>
      <c r="E3" s="744"/>
      <c r="F3" s="744"/>
      <c r="G3" s="744"/>
      <c r="H3" s="744"/>
      <c r="I3" s="744"/>
      <c r="J3" s="744"/>
      <c r="K3" s="744"/>
      <c r="L3" s="744"/>
      <c r="M3" s="744"/>
      <c r="N3" s="744"/>
      <c r="O3" s="744"/>
      <c r="P3" s="744"/>
      <c r="Q3" s="744"/>
      <c r="R3" s="744"/>
      <c r="S3" s="744"/>
      <c r="T3" s="744"/>
      <c r="U3" s="744"/>
      <c r="V3" s="744"/>
      <c r="W3" s="744"/>
      <c r="X3" s="744"/>
      <c r="Y3" s="744"/>
    </row>
    <row r="4" spans="1:25" x14ac:dyDescent="0.35">
      <c r="A4" s="51"/>
      <c r="B4" s="51"/>
      <c r="C4" s="51"/>
      <c r="D4" s="51"/>
      <c r="E4" s="51"/>
      <c r="F4" s="51"/>
      <c r="G4" s="51"/>
      <c r="H4" s="51"/>
      <c r="I4" s="51"/>
      <c r="J4" s="51"/>
      <c r="K4" s="51"/>
      <c r="L4" s="51"/>
      <c r="M4" s="51"/>
      <c r="N4" s="51"/>
      <c r="O4" s="51"/>
      <c r="P4" s="51"/>
      <c r="Q4" s="51"/>
      <c r="R4" s="51"/>
      <c r="S4" s="51"/>
      <c r="T4" s="51"/>
      <c r="U4" s="51"/>
      <c r="V4" s="51"/>
      <c r="W4" s="51"/>
      <c r="X4" s="51"/>
      <c r="Y4" s="52"/>
    </row>
    <row r="5" spans="1:25" x14ac:dyDescent="0.35">
      <c r="A5" s="50"/>
      <c r="B5" s="53" t="s">
        <v>2</v>
      </c>
      <c r="C5" s="53"/>
      <c r="D5" s="53"/>
      <c r="E5" s="1"/>
      <c r="F5" s="1"/>
      <c r="G5" s="1"/>
      <c r="H5" s="2" t="s">
        <v>3</v>
      </c>
      <c r="I5" s="732" t="s">
        <v>353</v>
      </c>
      <c r="J5" s="732"/>
      <c r="K5" s="732"/>
      <c r="L5" s="732"/>
      <c r="M5" s="732"/>
      <c r="N5" s="3"/>
      <c r="O5" s="3"/>
      <c r="P5" s="3"/>
      <c r="Q5" s="3"/>
      <c r="R5" s="3"/>
      <c r="S5" s="3"/>
      <c r="T5" s="3"/>
      <c r="U5" s="54"/>
      <c r="V5" s="54"/>
      <c r="W5" s="55"/>
      <c r="X5" s="4" t="s">
        <v>4</v>
      </c>
      <c r="Y5" s="5"/>
    </row>
    <row r="6" spans="1:25" x14ac:dyDescent="0.35">
      <c r="A6" s="50"/>
      <c r="B6" s="53" t="s">
        <v>5</v>
      </c>
      <c r="C6" s="53"/>
      <c r="D6" s="53"/>
      <c r="E6" s="1"/>
      <c r="F6" s="1"/>
      <c r="G6" s="1"/>
      <c r="H6" s="2" t="s">
        <v>3</v>
      </c>
      <c r="I6" s="732"/>
      <c r="J6" s="732"/>
      <c r="K6" s="732"/>
      <c r="L6" s="732"/>
      <c r="M6" s="732"/>
      <c r="N6" s="3"/>
      <c r="O6" s="3"/>
      <c r="P6" s="3"/>
      <c r="Q6" s="3"/>
      <c r="R6" s="3"/>
      <c r="S6" s="3"/>
      <c r="T6" s="3"/>
      <c r="U6" s="54"/>
      <c r="V6" s="54"/>
      <c r="W6" s="56"/>
      <c r="X6" s="4" t="s">
        <v>6</v>
      </c>
      <c r="Y6" s="5"/>
    </row>
    <row r="7" spans="1:25" x14ac:dyDescent="0.35">
      <c r="A7" s="50"/>
      <c r="B7" s="53" t="s">
        <v>7</v>
      </c>
      <c r="C7" s="53"/>
      <c r="D7" s="53"/>
      <c r="E7" s="1"/>
      <c r="F7" s="1"/>
      <c r="G7" s="1"/>
      <c r="H7" s="2" t="s">
        <v>3</v>
      </c>
      <c r="I7" s="732"/>
      <c r="J7" s="732"/>
      <c r="K7" s="732"/>
      <c r="L7" s="732"/>
      <c r="M7" s="732"/>
      <c r="N7" s="3"/>
      <c r="O7" s="3"/>
      <c r="P7" s="3"/>
      <c r="Q7" s="3"/>
      <c r="R7" s="3"/>
      <c r="S7" s="54"/>
      <c r="T7" s="54"/>
      <c r="U7" s="54"/>
      <c r="V7" s="50"/>
      <c r="W7" s="56"/>
      <c r="X7" s="4" t="s">
        <v>8</v>
      </c>
      <c r="Y7" s="5"/>
    </row>
    <row r="8" spans="1:25" x14ac:dyDescent="0.35">
      <c r="A8" s="50"/>
      <c r="B8" s="53" t="s">
        <v>9</v>
      </c>
      <c r="C8" s="53"/>
      <c r="D8" s="53"/>
      <c r="E8" s="1"/>
      <c r="F8" s="1"/>
      <c r="G8" s="1"/>
      <c r="H8" s="2" t="s">
        <v>3</v>
      </c>
      <c r="I8" s="732"/>
      <c r="J8" s="732"/>
      <c r="K8" s="732"/>
      <c r="L8" s="732"/>
      <c r="M8" s="732"/>
      <c r="N8" s="3"/>
      <c r="O8" s="3"/>
      <c r="P8" s="3"/>
      <c r="Q8" s="3"/>
      <c r="R8" s="3"/>
      <c r="S8" s="54"/>
      <c r="T8" s="54"/>
      <c r="U8" s="54"/>
      <c r="V8" s="50"/>
      <c r="W8" s="56"/>
      <c r="X8" s="4" t="s">
        <v>10</v>
      </c>
      <c r="Y8" s="5"/>
    </row>
    <row r="9" spans="1:25" ht="15" thickBot="1" x14ac:dyDescent="0.4">
      <c r="A9" s="50"/>
      <c r="B9" s="733"/>
      <c r="C9" s="733"/>
      <c r="D9" s="733"/>
      <c r="E9" s="733"/>
      <c r="F9" s="5"/>
      <c r="G9" s="5"/>
      <c r="H9" s="5"/>
      <c r="I9" s="5"/>
      <c r="J9" s="5"/>
      <c r="K9" s="50"/>
      <c r="L9" s="50"/>
      <c r="M9" s="50"/>
      <c r="N9" s="50"/>
      <c r="O9" s="50"/>
      <c r="P9" s="50"/>
      <c r="Q9" s="50"/>
      <c r="R9" s="50"/>
      <c r="S9" s="50"/>
      <c r="T9" s="50"/>
      <c r="U9" s="54"/>
      <c r="V9" s="50"/>
      <c r="W9" s="54"/>
      <c r="X9" s="50"/>
      <c r="Y9" s="50"/>
    </row>
    <row r="10" spans="1:25" ht="15.75" customHeight="1" x14ac:dyDescent="0.35">
      <c r="A10" s="50"/>
      <c r="B10" s="714" t="s">
        <v>11</v>
      </c>
      <c r="C10" s="734"/>
      <c r="D10" s="734"/>
      <c r="E10" s="734"/>
      <c r="F10" s="734"/>
      <c r="G10" s="734"/>
      <c r="H10" s="734"/>
      <c r="I10" s="734"/>
      <c r="J10" s="734"/>
      <c r="K10" s="734"/>
      <c r="L10" s="735"/>
      <c r="M10" s="740" t="s">
        <v>12</v>
      </c>
      <c r="N10" s="714" t="s">
        <v>13</v>
      </c>
      <c r="O10" s="734"/>
      <c r="P10" s="734"/>
      <c r="Q10" s="734"/>
      <c r="R10" s="735"/>
      <c r="S10" s="726" t="s">
        <v>14</v>
      </c>
      <c r="T10" s="727"/>
      <c r="U10" s="727"/>
      <c r="V10" s="727"/>
      <c r="W10" s="728"/>
      <c r="X10" s="714" t="s">
        <v>1338</v>
      </c>
      <c r="Y10" s="717" t="s">
        <v>16</v>
      </c>
    </row>
    <row r="11" spans="1:25" ht="15" thickBot="1" x14ac:dyDescent="0.4">
      <c r="A11" s="50"/>
      <c r="B11" s="715"/>
      <c r="C11" s="736"/>
      <c r="D11" s="736"/>
      <c r="E11" s="736"/>
      <c r="F11" s="736"/>
      <c r="G11" s="736"/>
      <c r="H11" s="736"/>
      <c r="I11" s="736"/>
      <c r="J11" s="736"/>
      <c r="K11" s="736"/>
      <c r="L11" s="737"/>
      <c r="M11" s="741"/>
      <c r="N11" s="716"/>
      <c r="O11" s="738"/>
      <c r="P11" s="738"/>
      <c r="Q11" s="738"/>
      <c r="R11" s="739"/>
      <c r="S11" s="729"/>
      <c r="T11" s="730"/>
      <c r="U11" s="730"/>
      <c r="V11" s="730"/>
      <c r="W11" s="731"/>
      <c r="X11" s="715"/>
      <c r="Y11" s="718"/>
    </row>
    <row r="12" spans="1:25" ht="15.75" customHeight="1" x14ac:dyDescent="0.35">
      <c r="A12" s="50"/>
      <c r="B12" s="715"/>
      <c r="C12" s="736"/>
      <c r="D12" s="736"/>
      <c r="E12" s="736"/>
      <c r="F12" s="736"/>
      <c r="G12" s="736"/>
      <c r="H12" s="736"/>
      <c r="I12" s="736"/>
      <c r="J12" s="736"/>
      <c r="K12" s="736"/>
      <c r="L12" s="737"/>
      <c r="M12" s="724"/>
      <c r="N12" s="720" t="s">
        <v>17</v>
      </c>
      <c r="O12" s="723" t="s">
        <v>18</v>
      </c>
      <c r="P12" s="720" t="s">
        <v>19</v>
      </c>
      <c r="Q12" s="723" t="s">
        <v>20</v>
      </c>
      <c r="R12" s="720" t="s">
        <v>21</v>
      </c>
      <c r="S12" s="723" t="s">
        <v>17</v>
      </c>
      <c r="T12" s="720" t="s">
        <v>18</v>
      </c>
      <c r="U12" s="723" t="s">
        <v>19</v>
      </c>
      <c r="V12" s="720" t="s">
        <v>20</v>
      </c>
      <c r="W12" s="723" t="s">
        <v>21</v>
      </c>
      <c r="X12" s="715"/>
      <c r="Y12" s="718"/>
    </row>
    <row r="13" spans="1:25" x14ac:dyDescent="0.35">
      <c r="A13" s="50"/>
      <c r="B13" s="715"/>
      <c r="C13" s="736"/>
      <c r="D13" s="736"/>
      <c r="E13" s="736"/>
      <c r="F13" s="736"/>
      <c r="G13" s="736"/>
      <c r="H13" s="736"/>
      <c r="I13" s="736"/>
      <c r="J13" s="736"/>
      <c r="K13" s="736"/>
      <c r="L13" s="737"/>
      <c r="M13" s="724"/>
      <c r="N13" s="721"/>
      <c r="O13" s="724"/>
      <c r="P13" s="721"/>
      <c r="Q13" s="724"/>
      <c r="R13" s="721"/>
      <c r="S13" s="724"/>
      <c r="T13" s="721"/>
      <c r="U13" s="724"/>
      <c r="V13" s="721"/>
      <c r="W13" s="724"/>
      <c r="X13" s="715"/>
      <c r="Y13" s="718"/>
    </row>
    <row r="14" spans="1:25" ht="15" thickBot="1" x14ac:dyDescent="0.4">
      <c r="A14" s="50"/>
      <c r="B14" s="716"/>
      <c r="C14" s="738"/>
      <c r="D14" s="738"/>
      <c r="E14" s="738"/>
      <c r="F14" s="738"/>
      <c r="G14" s="738"/>
      <c r="H14" s="738"/>
      <c r="I14" s="738"/>
      <c r="J14" s="738"/>
      <c r="K14" s="738"/>
      <c r="L14" s="739"/>
      <c r="M14" s="725"/>
      <c r="N14" s="722"/>
      <c r="O14" s="725"/>
      <c r="P14" s="722"/>
      <c r="Q14" s="725"/>
      <c r="R14" s="722"/>
      <c r="S14" s="725"/>
      <c r="T14" s="722"/>
      <c r="U14" s="725"/>
      <c r="V14" s="722"/>
      <c r="W14" s="725"/>
      <c r="X14" s="716"/>
      <c r="Y14" s="719"/>
    </row>
    <row r="15" spans="1:25" ht="15" thickBot="1" x14ac:dyDescent="0.4">
      <c r="A15" s="50"/>
      <c r="B15" s="705">
        <v>1</v>
      </c>
      <c r="C15" s="706"/>
      <c r="D15" s="706"/>
      <c r="E15" s="706"/>
      <c r="F15" s="706"/>
      <c r="G15" s="706"/>
      <c r="H15" s="706"/>
      <c r="I15" s="706"/>
      <c r="J15" s="706"/>
      <c r="K15" s="706"/>
      <c r="L15" s="707"/>
      <c r="M15" s="6">
        <v>2</v>
      </c>
      <c r="N15" s="9">
        <v>3</v>
      </c>
      <c r="O15" s="6">
        <v>4</v>
      </c>
      <c r="P15" s="131">
        <v>5</v>
      </c>
      <c r="Q15" s="132">
        <v>6</v>
      </c>
      <c r="R15" s="133" t="s">
        <v>22</v>
      </c>
      <c r="S15" s="7">
        <v>8</v>
      </c>
      <c r="T15" s="133">
        <v>9</v>
      </c>
      <c r="U15" s="7">
        <v>10</v>
      </c>
      <c r="V15" s="133">
        <v>11</v>
      </c>
      <c r="W15" s="7" t="s">
        <v>23</v>
      </c>
      <c r="X15" s="195">
        <v>13</v>
      </c>
      <c r="Y15" s="8">
        <v>14</v>
      </c>
    </row>
    <row r="16" spans="1:25" x14ac:dyDescent="0.35">
      <c r="B16" s="708"/>
      <c r="C16" s="709"/>
      <c r="D16" s="709"/>
      <c r="E16" s="709"/>
      <c r="F16" s="709"/>
      <c r="G16" s="709"/>
      <c r="H16" s="709"/>
      <c r="I16" s="709"/>
      <c r="J16" s="709"/>
      <c r="K16" s="709"/>
      <c r="L16" s="710"/>
      <c r="M16" s="116"/>
      <c r="N16" s="120"/>
      <c r="O16" s="116"/>
      <c r="P16" s="120"/>
      <c r="Q16" s="116"/>
      <c r="R16" s="120"/>
      <c r="S16" s="116"/>
      <c r="T16" s="120"/>
      <c r="U16" s="116"/>
      <c r="V16" s="120"/>
      <c r="W16" s="116"/>
      <c r="X16" s="237"/>
      <c r="Y16" s="136"/>
    </row>
    <row r="17" spans="2:25" x14ac:dyDescent="0.35">
      <c r="B17" s="39" t="s">
        <v>885</v>
      </c>
      <c r="L17" s="17"/>
      <c r="M17" s="117"/>
      <c r="N17" s="121"/>
      <c r="O17" s="117"/>
      <c r="P17" s="121"/>
      <c r="Q17" s="117"/>
      <c r="R17" s="121"/>
      <c r="S17" s="117"/>
      <c r="T17" s="121"/>
      <c r="U17" s="117"/>
      <c r="V17" s="121"/>
      <c r="W17" s="117"/>
      <c r="X17" s="173"/>
      <c r="Y17" s="137"/>
    </row>
    <row r="18" spans="2:25" x14ac:dyDescent="0.35">
      <c r="B18" s="207" t="s">
        <v>886</v>
      </c>
      <c r="C18" s="204"/>
      <c r="D18" s="204"/>
      <c r="E18" s="204"/>
      <c r="L18" s="17"/>
      <c r="M18" s="117"/>
      <c r="N18" s="173"/>
      <c r="O18" s="174"/>
      <c r="P18" s="173"/>
      <c r="Q18" s="174"/>
      <c r="R18" s="173"/>
      <c r="S18" s="174"/>
      <c r="T18" s="173"/>
      <c r="U18" s="174"/>
      <c r="V18" s="173"/>
      <c r="W18" s="174"/>
      <c r="X18" s="173"/>
      <c r="Y18" s="137"/>
    </row>
    <row r="19" spans="2:25" ht="15" customHeight="1" x14ac:dyDescent="0.35">
      <c r="B19" s="104"/>
      <c r="C19" s="58"/>
      <c r="L19" s="17"/>
      <c r="M19" s="117"/>
      <c r="N19" s="122"/>
      <c r="O19" s="127"/>
      <c r="P19" s="122"/>
      <c r="Q19" s="127"/>
      <c r="R19" s="173"/>
      <c r="S19" s="127"/>
      <c r="T19" s="122"/>
      <c r="U19" s="127"/>
      <c r="V19" s="122"/>
      <c r="W19" s="174"/>
      <c r="X19" s="234"/>
      <c r="Y19" s="137"/>
    </row>
    <row r="20" spans="2:25" x14ac:dyDescent="0.35">
      <c r="B20" s="200" t="s">
        <v>887</v>
      </c>
      <c r="C20" s="59"/>
      <c r="L20" s="17"/>
      <c r="M20" s="117"/>
      <c r="N20" s="122"/>
      <c r="O20" s="127"/>
      <c r="P20" s="122"/>
      <c r="Q20" s="127"/>
      <c r="R20" s="173"/>
      <c r="S20" s="127"/>
      <c r="T20" s="122"/>
      <c r="U20" s="127"/>
      <c r="V20" s="122"/>
      <c r="W20" s="174"/>
      <c r="X20" s="173"/>
      <c r="Y20" s="137"/>
    </row>
    <row r="21" spans="2:25" ht="15" customHeight="1" x14ac:dyDescent="0.35">
      <c r="B21" s="104">
        <v>1.1000000000000001</v>
      </c>
      <c r="C21" s="58" t="s">
        <v>888</v>
      </c>
      <c r="L21" s="17"/>
      <c r="M21" s="117"/>
      <c r="N21" s="122"/>
      <c r="O21" s="127"/>
      <c r="P21" s="122"/>
      <c r="Q21" s="127"/>
      <c r="R21" s="173"/>
      <c r="S21" s="127"/>
      <c r="T21" s="122"/>
      <c r="U21" s="127"/>
      <c r="V21" s="122"/>
      <c r="W21" s="174"/>
      <c r="X21" s="173"/>
      <c r="Y21" s="696" t="s">
        <v>1340</v>
      </c>
    </row>
    <row r="22" spans="2:25" x14ac:dyDescent="0.35">
      <c r="B22" s="60"/>
      <c r="C22" s="60" t="s">
        <v>1213</v>
      </c>
      <c r="L22" s="17"/>
      <c r="M22" s="117"/>
      <c r="N22" s="122"/>
      <c r="O22" s="127"/>
      <c r="P22" s="122"/>
      <c r="Q22" s="127"/>
      <c r="R22" s="749" t="s">
        <v>1170</v>
      </c>
      <c r="S22" s="127"/>
      <c r="T22" s="122"/>
      <c r="U22" s="127"/>
      <c r="V22" s="122"/>
      <c r="W22" s="174"/>
      <c r="X22" s="173"/>
      <c r="Y22" s="704"/>
    </row>
    <row r="23" spans="2:25" x14ac:dyDescent="0.35">
      <c r="B23" s="60"/>
      <c r="C23" s="60" t="s">
        <v>1214</v>
      </c>
      <c r="L23" s="17"/>
      <c r="M23" s="117"/>
      <c r="N23" s="122"/>
      <c r="O23" s="127"/>
      <c r="P23" s="122"/>
      <c r="Q23" s="127"/>
      <c r="R23" s="750"/>
      <c r="S23" s="127"/>
      <c r="T23" s="122"/>
      <c r="U23" s="127"/>
      <c r="V23" s="122"/>
      <c r="W23" s="174"/>
      <c r="X23" s="173"/>
      <c r="Y23" s="704"/>
    </row>
    <row r="24" spans="2:25" x14ac:dyDescent="0.35">
      <c r="B24" s="60"/>
      <c r="C24" s="60" t="s">
        <v>1215</v>
      </c>
      <c r="L24" s="17"/>
      <c r="M24" s="117"/>
      <c r="N24" s="122"/>
      <c r="O24" s="127"/>
      <c r="P24" s="122"/>
      <c r="Q24" s="127"/>
      <c r="R24" s="750"/>
      <c r="S24" s="127"/>
      <c r="T24" s="122"/>
      <c r="U24" s="127"/>
      <c r="V24" s="122"/>
      <c r="W24" s="174"/>
      <c r="X24" s="173"/>
      <c r="Y24" s="704"/>
    </row>
    <row r="25" spans="2:25" x14ac:dyDescent="0.35">
      <c r="B25" s="60"/>
      <c r="C25" s="60" t="s">
        <v>1216</v>
      </c>
      <c r="L25" s="17"/>
      <c r="M25" s="117"/>
      <c r="N25" s="122"/>
      <c r="O25" s="127"/>
      <c r="P25" s="122"/>
      <c r="Q25" s="127"/>
      <c r="R25" s="750"/>
      <c r="S25" s="127"/>
      <c r="T25" s="122"/>
      <c r="U25" s="127"/>
      <c r="V25" s="122"/>
      <c r="W25" s="174"/>
      <c r="X25" s="173"/>
      <c r="Y25" s="704"/>
    </row>
    <row r="26" spans="2:25" x14ac:dyDescent="0.35">
      <c r="B26" s="104"/>
      <c r="C26" s="60" t="s">
        <v>1217</v>
      </c>
      <c r="L26" s="17"/>
      <c r="M26" s="117"/>
      <c r="N26" s="175"/>
      <c r="O26" s="176"/>
      <c r="P26" s="175"/>
      <c r="Q26" s="176"/>
      <c r="R26" s="750"/>
      <c r="S26" s="225"/>
      <c r="T26" s="225"/>
      <c r="U26" s="225"/>
      <c r="V26" s="225"/>
      <c r="W26" s="228"/>
      <c r="X26" s="234"/>
      <c r="Y26" s="704"/>
    </row>
    <row r="27" spans="2:25" x14ac:dyDescent="0.35">
      <c r="B27" s="106"/>
      <c r="C27" s="60" t="s">
        <v>1218</v>
      </c>
      <c r="L27" s="17"/>
      <c r="M27" s="117"/>
      <c r="N27" s="167"/>
      <c r="O27" s="134"/>
      <c r="P27" s="167"/>
      <c r="Q27" s="134"/>
      <c r="R27" s="751"/>
      <c r="S27" s="231"/>
      <c r="T27" s="231"/>
      <c r="U27" s="238"/>
      <c r="V27" s="231"/>
      <c r="W27" s="247"/>
      <c r="X27" s="173"/>
      <c r="Y27" s="697"/>
    </row>
    <row r="28" spans="2:25" x14ac:dyDescent="0.35">
      <c r="B28" s="104">
        <v>1.2</v>
      </c>
      <c r="C28" s="62" t="s">
        <v>892</v>
      </c>
      <c r="L28" s="17"/>
      <c r="M28" s="117"/>
      <c r="N28" s="175"/>
      <c r="O28" s="176"/>
      <c r="P28" s="175"/>
      <c r="Q28" s="176"/>
      <c r="R28" s="181">
        <v>0.9</v>
      </c>
      <c r="S28" s="227">
        <v>0.878</v>
      </c>
      <c r="T28" s="227">
        <v>0.874</v>
      </c>
      <c r="U28" s="227">
        <v>0.90465571448396653</v>
      </c>
      <c r="V28" s="253">
        <v>0.95040000000000002</v>
      </c>
      <c r="W28" s="243">
        <f>AVERAGE(S28,T28,U28,V28)</f>
        <v>0.90176392862099164</v>
      </c>
      <c r="X28" s="232">
        <f>+W28-R28</f>
        <v>1.7639286209916172E-3</v>
      </c>
      <c r="Y28" s="137"/>
    </row>
    <row r="29" spans="2:25" ht="72.5" x14ac:dyDescent="0.35">
      <c r="B29" s="381">
        <v>1.3</v>
      </c>
      <c r="C29" s="382" t="s">
        <v>1219</v>
      </c>
      <c r="L29" s="17"/>
      <c r="M29" s="117"/>
      <c r="N29" s="167"/>
      <c r="O29" s="134"/>
      <c r="P29" s="167"/>
      <c r="Q29" s="134"/>
      <c r="R29" s="252">
        <v>7.0000000000000007E-2</v>
      </c>
      <c r="S29" s="277"/>
      <c r="T29" s="277"/>
      <c r="U29" s="227"/>
      <c r="V29" s="295">
        <v>0.38300000000000001</v>
      </c>
      <c r="W29" s="243">
        <f>+V29</f>
        <v>0.38300000000000001</v>
      </c>
      <c r="X29" s="232">
        <f>+W29-R29</f>
        <v>0.313</v>
      </c>
      <c r="Y29" s="276" t="s">
        <v>1341</v>
      </c>
    </row>
    <row r="30" spans="2:25" x14ac:dyDescent="0.35">
      <c r="B30" s="109">
        <v>1.4</v>
      </c>
      <c r="C30" s="58" t="s">
        <v>894</v>
      </c>
      <c r="L30" s="17"/>
      <c r="M30" s="117"/>
      <c r="N30" s="167"/>
      <c r="O30" s="134"/>
      <c r="P30" s="167"/>
      <c r="Q30" s="134"/>
      <c r="R30" s="181">
        <v>1</v>
      </c>
      <c r="S30" s="227">
        <v>0.99</v>
      </c>
      <c r="T30" s="227">
        <v>0.98980000000000001</v>
      </c>
      <c r="U30" s="227">
        <v>0.99375624375624372</v>
      </c>
      <c r="V30" s="253">
        <v>0.98029999999999995</v>
      </c>
      <c r="W30" s="243">
        <f>AVERAGE(S30,T30,U30,V30)</f>
        <v>0.98846406093906092</v>
      </c>
      <c r="X30" s="232">
        <f>+W30-R30</f>
        <v>-1.1535939060939082E-2</v>
      </c>
      <c r="Y30" s="137"/>
    </row>
    <row r="31" spans="2:25" x14ac:dyDescent="0.35">
      <c r="B31" s="109">
        <v>1.5</v>
      </c>
      <c r="C31" s="58" t="s">
        <v>1220</v>
      </c>
      <c r="L31" s="17"/>
      <c r="M31" s="117"/>
      <c r="N31" s="167"/>
      <c r="O31" s="134"/>
      <c r="P31" s="167"/>
      <c r="Q31" s="134"/>
      <c r="R31" s="181">
        <v>0.4</v>
      </c>
      <c r="S31" s="231"/>
      <c r="T31" s="227">
        <v>0.51</v>
      </c>
      <c r="U31" s="227">
        <v>0.6674147217235189</v>
      </c>
      <c r="V31" s="253">
        <v>0.71360000000000001</v>
      </c>
      <c r="W31" s="243">
        <f>AVERAGE(T31,U31,V31)</f>
        <v>0.63033824057450627</v>
      </c>
      <c r="X31" s="232">
        <f>+W31-R31</f>
        <v>0.23033824057450625</v>
      </c>
      <c r="Y31" s="137"/>
    </row>
    <row r="32" spans="2:25" ht="63.75" customHeight="1" x14ac:dyDescent="0.35">
      <c r="B32" s="109">
        <v>1.6</v>
      </c>
      <c r="C32" s="58" t="s">
        <v>896</v>
      </c>
      <c r="L32" s="17"/>
      <c r="M32" s="117"/>
      <c r="N32" s="167"/>
      <c r="O32" s="134"/>
      <c r="P32" s="167"/>
      <c r="Q32" s="327">
        <v>0.8</v>
      </c>
      <c r="R32" s="181">
        <v>0.8</v>
      </c>
      <c r="S32" s="231"/>
      <c r="T32" s="231"/>
      <c r="U32" s="238"/>
      <c r="V32" s="253">
        <v>0.81289999999999996</v>
      </c>
      <c r="W32" s="243">
        <f>+V32</f>
        <v>0.81289999999999996</v>
      </c>
      <c r="X32" s="383">
        <f t="shared" ref="X32:X33" si="0">+W32-R32</f>
        <v>1.2899999999999912E-2</v>
      </c>
      <c r="Y32" s="196" t="s">
        <v>1342</v>
      </c>
    </row>
    <row r="33" spans="2:25" s="313" customFormat="1" ht="159" customHeight="1" x14ac:dyDescent="0.35">
      <c r="B33" s="384">
        <v>1.7</v>
      </c>
      <c r="C33" s="382" t="s">
        <v>897</v>
      </c>
      <c r="L33" s="314"/>
      <c r="M33" s="315"/>
      <c r="N33" s="385"/>
      <c r="O33" s="386"/>
      <c r="P33" s="385"/>
      <c r="Q33" s="387">
        <v>0.8</v>
      </c>
      <c r="R33" s="252">
        <v>0.8</v>
      </c>
      <c r="S33" s="277"/>
      <c r="T33" s="277"/>
      <c r="U33" s="388"/>
      <c r="V33" s="295">
        <v>0.44069999999999998</v>
      </c>
      <c r="W33" s="243">
        <f>+V33</f>
        <v>0.44069999999999998</v>
      </c>
      <c r="X33" s="383">
        <f t="shared" si="0"/>
        <v>-0.35930000000000006</v>
      </c>
      <c r="Y33" s="196" t="s">
        <v>1343</v>
      </c>
    </row>
    <row r="34" spans="2:25" ht="29" x14ac:dyDescent="0.35">
      <c r="B34" s="40">
        <v>1.8</v>
      </c>
      <c r="C34" t="s">
        <v>1221</v>
      </c>
      <c r="L34" s="17"/>
      <c r="M34" s="117"/>
      <c r="N34" s="188"/>
      <c r="O34" s="221"/>
      <c r="P34" s="188"/>
      <c r="Q34" s="221"/>
      <c r="R34" s="181">
        <v>0.4</v>
      </c>
      <c r="S34" s="230"/>
      <c r="T34" s="230"/>
      <c r="U34" s="239"/>
      <c r="V34" s="296"/>
      <c r="W34" s="243">
        <f>+T34</f>
        <v>0</v>
      </c>
      <c r="X34" s="232">
        <f>+W34-R34</f>
        <v>-0.4</v>
      </c>
      <c r="Y34" s="276" t="s">
        <v>1222</v>
      </c>
    </row>
    <row r="35" spans="2:25" x14ac:dyDescent="0.35">
      <c r="B35" s="39" t="s">
        <v>899</v>
      </c>
      <c r="L35" s="17"/>
      <c r="M35" s="117"/>
      <c r="N35" s="173"/>
      <c r="O35" s="174"/>
      <c r="P35" s="173"/>
      <c r="Q35" s="174"/>
      <c r="R35" s="173"/>
      <c r="S35" s="229"/>
      <c r="T35" s="229"/>
      <c r="U35" s="240"/>
      <c r="V35" s="121"/>
      <c r="W35" s="247"/>
      <c r="X35" s="229"/>
      <c r="Y35" s="137"/>
    </row>
    <row r="36" spans="2:25" x14ac:dyDescent="0.35">
      <c r="B36" s="40">
        <v>1.1000000000000001</v>
      </c>
      <c r="C36" t="s">
        <v>900</v>
      </c>
      <c r="L36" s="17"/>
      <c r="M36" s="117"/>
      <c r="N36" s="173"/>
      <c r="O36" s="174"/>
      <c r="P36" s="173"/>
      <c r="Q36" s="174"/>
      <c r="R36" s="173"/>
      <c r="S36" s="173"/>
      <c r="T36" s="173"/>
      <c r="U36" s="141"/>
      <c r="V36" s="121"/>
      <c r="W36" s="142"/>
      <c r="X36" s="173"/>
      <c r="Y36" s="137"/>
    </row>
    <row r="37" spans="2:25" x14ac:dyDescent="0.35">
      <c r="B37" s="104"/>
      <c r="C37" s="58" t="s">
        <v>901</v>
      </c>
      <c r="L37" s="17"/>
      <c r="M37" s="117"/>
      <c r="N37" s="222"/>
      <c r="O37" s="174"/>
      <c r="P37" s="222"/>
      <c r="Q37" s="223"/>
      <c r="R37" s="224"/>
      <c r="S37" s="222"/>
      <c r="T37" s="222"/>
      <c r="U37" s="241"/>
      <c r="V37" s="187"/>
      <c r="W37" s="248"/>
      <c r="X37" s="187"/>
      <c r="Y37" s="137"/>
    </row>
    <row r="38" spans="2:25" x14ac:dyDescent="0.35">
      <c r="B38" s="104"/>
      <c r="C38" s="60" t="s">
        <v>1223</v>
      </c>
      <c r="L38" s="17"/>
      <c r="M38" s="117"/>
      <c r="N38" s="222"/>
      <c r="O38" s="174"/>
      <c r="P38" s="222"/>
      <c r="Q38" s="223"/>
      <c r="R38" s="224">
        <v>224902</v>
      </c>
      <c r="S38" s="222"/>
      <c r="T38" s="222">
        <v>234703</v>
      </c>
      <c r="U38" s="241"/>
      <c r="V38" s="187"/>
      <c r="W38" s="248">
        <f>+T38</f>
        <v>234703</v>
      </c>
      <c r="X38" s="187">
        <f t="shared" ref="X38:X43" si="1">+W38-R38</f>
        <v>9801</v>
      </c>
      <c r="Y38" s="696" t="s">
        <v>1346</v>
      </c>
    </row>
    <row r="39" spans="2:25" x14ac:dyDescent="0.35">
      <c r="B39" s="104"/>
      <c r="C39" s="60" t="s">
        <v>1224</v>
      </c>
      <c r="L39" s="17"/>
      <c r="M39" s="117"/>
      <c r="N39" s="222"/>
      <c r="O39" s="174"/>
      <c r="P39" s="222"/>
      <c r="Q39" s="223"/>
      <c r="R39" s="224">
        <v>224902</v>
      </c>
      <c r="S39" s="222"/>
      <c r="T39" s="222">
        <v>236760</v>
      </c>
      <c r="U39" s="241"/>
      <c r="V39" s="187"/>
      <c r="W39" s="248">
        <f>+T39</f>
        <v>236760</v>
      </c>
      <c r="X39" s="187">
        <f t="shared" si="1"/>
        <v>11858</v>
      </c>
      <c r="Y39" s="704"/>
    </row>
    <row r="40" spans="2:25" x14ac:dyDescent="0.35">
      <c r="B40" s="104"/>
      <c r="C40" s="60" t="s">
        <v>1225</v>
      </c>
      <c r="L40" s="17"/>
      <c r="M40" s="117"/>
      <c r="N40" s="222"/>
      <c r="O40" s="174"/>
      <c r="P40" s="222"/>
      <c r="Q40" s="223"/>
      <c r="R40" s="224">
        <v>224902</v>
      </c>
      <c r="S40" s="222"/>
      <c r="T40" s="222"/>
      <c r="U40" s="241">
        <v>236637</v>
      </c>
      <c r="V40" s="187"/>
      <c r="W40" s="248">
        <f>+U40</f>
        <v>236637</v>
      </c>
      <c r="X40" s="187">
        <f t="shared" si="1"/>
        <v>11735</v>
      </c>
      <c r="Y40" s="704"/>
    </row>
    <row r="41" spans="2:25" x14ac:dyDescent="0.35">
      <c r="B41" s="104"/>
      <c r="C41" s="60" t="s">
        <v>1226</v>
      </c>
      <c r="L41" s="17"/>
      <c r="M41" s="117"/>
      <c r="N41" s="222"/>
      <c r="O41" s="174"/>
      <c r="P41" s="222"/>
      <c r="Q41" s="223"/>
      <c r="R41" s="224">
        <v>224902</v>
      </c>
      <c r="S41" s="222"/>
      <c r="T41" s="222"/>
      <c r="U41" s="241">
        <v>192621</v>
      </c>
      <c r="V41" s="187"/>
      <c r="W41" s="248">
        <f>+U41</f>
        <v>192621</v>
      </c>
      <c r="X41" s="187">
        <f t="shared" si="1"/>
        <v>-32281</v>
      </c>
      <c r="Y41" s="704"/>
    </row>
    <row r="42" spans="2:25" x14ac:dyDescent="0.35">
      <c r="B42" s="104"/>
      <c r="C42" s="60" t="s">
        <v>1344</v>
      </c>
      <c r="L42" s="17"/>
      <c r="M42" s="117"/>
      <c r="N42" s="222"/>
      <c r="O42" s="174"/>
      <c r="P42" s="222"/>
      <c r="Q42" s="223"/>
      <c r="R42" s="224">
        <v>224902</v>
      </c>
      <c r="S42" s="222"/>
      <c r="T42" s="222"/>
      <c r="U42" s="241"/>
      <c r="V42" s="187">
        <v>228660</v>
      </c>
      <c r="W42" s="248">
        <f>+V42</f>
        <v>228660</v>
      </c>
      <c r="X42" s="187">
        <f t="shared" si="1"/>
        <v>3758</v>
      </c>
      <c r="Y42" s="704"/>
    </row>
    <row r="43" spans="2:25" x14ac:dyDescent="0.35">
      <c r="B43" s="104"/>
      <c r="C43" s="60" t="s">
        <v>1345</v>
      </c>
      <c r="L43" s="17"/>
      <c r="M43" s="117"/>
      <c r="N43" s="222"/>
      <c r="O43" s="174"/>
      <c r="P43" s="222"/>
      <c r="Q43" s="223"/>
      <c r="R43" s="224">
        <v>224902</v>
      </c>
      <c r="S43" s="222"/>
      <c r="T43" s="222"/>
      <c r="U43" s="241"/>
      <c r="V43" s="187">
        <v>227661</v>
      </c>
      <c r="W43" s="248">
        <f>+V43</f>
        <v>227661</v>
      </c>
      <c r="X43" s="187">
        <f t="shared" si="1"/>
        <v>2759</v>
      </c>
      <c r="Y43" s="704"/>
    </row>
    <row r="44" spans="2:25" x14ac:dyDescent="0.35">
      <c r="B44" s="109"/>
      <c r="C44" s="58" t="s">
        <v>902</v>
      </c>
      <c r="L44" s="17"/>
      <c r="M44" s="117"/>
      <c r="N44" s="222"/>
      <c r="O44" s="174"/>
      <c r="P44" s="222"/>
      <c r="Q44" s="223"/>
      <c r="R44" s="224"/>
      <c r="S44" s="222"/>
      <c r="T44" s="222"/>
      <c r="U44" s="241"/>
      <c r="V44" s="187"/>
      <c r="W44" s="248"/>
      <c r="X44" s="187"/>
      <c r="Y44" s="704"/>
    </row>
    <row r="45" spans="2:25" x14ac:dyDescent="0.35">
      <c r="B45" s="104"/>
      <c r="C45" s="60" t="s">
        <v>1223</v>
      </c>
      <c r="L45" s="17"/>
      <c r="M45" s="117"/>
      <c r="N45" s="222"/>
      <c r="O45" s="174"/>
      <c r="P45" s="222"/>
      <c r="Q45" s="223"/>
      <c r="R45" s="224">
        <v>16891</v>
      </c>
      <c r="S45" s="222"/>
      <c r="T45" s="222">
        <v>17274</v>
      </c>
      <c r="U45" s="241"/>
      <c r="V45" s="187"/>
      <c r="W45" s="248">
        <f>+T45</f>
        <v>17274</v>
      </c>
      <c r="X45" s="187">
        <f t="shared" ref="X45:X50" si="2">+W45-R45</f>
        <v>383</v>
      </c>
      <c r="Y45" s="704"/>
    </row>
    <row r="46" spans="2:25" x14ac:dyDescent="0.35">
      <c r="B46" s="104"/>
      <c r="C46" s="60" t="s">
        <v>1224</v>
      </c>
      <c r="L46" s="17"/>
      <c r="M46" s="117"/>
      <c r="N46" s="222"/>
      <c r="O46" s="174"/>
      <c r="P46" s="222"/>
      <c r="Q46" s="223"/>
      <c r="R46" s="224">
        <v>16891</v>
      </c>
      <c r="S46" s="222"/>
      <c r="T46" s="222">
        <v>16831</v>
      </c>
      <c r="U46" s="241"/>
      <c r="V46" s="187"/>
      <c r="W46" s="248">
        <f>+T46</f>
        <v>16831</v>
      </c>
      <c r="X46" s="187">
        <f t="shared" si="2"/>
        <v>-60</v>
      </c>
      <c r="Y46" s="704"/>
    </row>
    <row r="47" spans="2:25" x14ac:dyDescent="0.35">
      <c r="B47" s="104"/>
      <c r="C47" s="60" t="s">
        <v>1225</v>
      </c>
      <c r="L47" s="17"/>
      <c r="M47" s="117"/>
      <c r="N47" s="222"/>
      <c r="O47" s="174"/>
      <c r="P47" s="222"/>
      <c r="Q47" s="223"/>
      <c r="R47" s="224">
        <v>16891</v>
      </c>
      <c r="S47" s="222"/>
      <c r="T47" s="222"/>
      <c r="U47" s="241">
        <v>16534</v>
      </c>
      <c r="V47" s="187"/>
      <c r="W47" s="248">
        <f>+U47</f>
        <v>16534</v>
      </c>
      <c r="X47" s="187">
        <f t="shared" si="2"/>
        <v>-357</v>
      </c>
      <c r="Y47" s="704"/>
    </row>
    <row r="48" spans="2:25" x14ac:dyDescent="0.35">
      <c r="B48" s="104"/>
      <c r="C48" s="60" t="s">
        <v>1226</v>
      </c>
      <c r="L48" s="17"/>
      <c r="M48" s="117"/>
      <c r="N48" s="222"/>
      <c r="O48" s="174"/>
      <c r="P48" s="222"/>
      <c r="Q48" s="223"/>
      <c r="R48" s="224">
        <v>16891</v>
      </c>
      <c r="S48" s="222"/>
      <c r="T48" s="222"/>
      <c r="U48" s="241">
        <v>16044</v>
      </c>
      <c r="V48" s="187"/>
      <c r="W48" s="248">
        <f>+U48</f>
        <v>16044</v>
      </c>
      <c r="X48" s="187">
        <f t="shared" si="2"/>
        <v>-847</v>
      </c>
      <c r="Y48" s="704"/>
    </row>
    <row r="49" spans="2:25" x14ac:dyDescent="0.35">
      <c r="B49" s="104"/>
      <c r="C49" s="60" t="s">
        <v>1344</v>
      </c>
      <c r="L49" s="17"/>
      <c r="M49" s="117"/>
      <c r="N49" s="357"/>
      <c r="O49" s="358"/>
      <c r="P49" s="357"/>
      <c r="Q49" s="359"/>
      <c r="R49" s="224">
        <v>16891</v>
      </c>
      <c r="S49" s="357"/>
      <c r="T49" s="357"/>
      <c r="U49" s="360"/>
      <c r="V49" s="361">
        <v>16770</v>
      </c>
      <c r="W49" s="362">
        <f>+V49</f>
        <v>16770</v>
      </c>
      <c r="X49" s="187">
        <f t="shared" si="2"/>
        <v>-121</v>
      </c>
      <c r="Y49" s="704"/>
    </row>
    <row r="50" spans="2:25" x14ac:dyDescent="0.35">
      <c r="B50" s="104"/>
      <c r="C50" s="60" t="s">
        <v>1345</v>
      </c>
      <c r="L50" s="17"/>
      <c r="M50" s="117"/>
      <c r="N50" s="357"/>
      <c r="O50" s="358"/>
      <c r="P50" s="357"/>
      <c r="Q50" s="359"/>
      <c r="R50" s="224">
        <v>16891</v>
      </c>
      <c r="S50" s="357"/>
      <c r="T50" s="357"/>
      <c r="U50" s="360"/>
      <c r="V50" s="361">
        <v>16792</v>
      </c>
      <c r="W50" s="362">
        <f>+V50</f>
        <v>16792</v>
      </c>
      <c r="X50" s="187">
        <f t="shared" si="2"/>
        <v>-99</v>
      </c>
      <c r="Y50" s="697"/>
    </row>
    <row r="51" spans="2:25" s="313" customFormat="1" ht="43.5" x14ac:dyDescent="0.35">
      <c r="B51" s="389">
        <v>1.2</v>
      </c>
      <c r="C51" s="329" t="s">
        <v>903</v>
      </c>
      <c r="L51" s="314"/>
      <c r="M51" s="315"/>
      <c r="N51" s="390"/>
      <c r="O51" s="391"/>
      <c r="P51" s="390"/>
      <c r="Q51" s="392"/>
      <c r="R51" s="363">
        <v>0.89249999999999996</v>
      </c>
      <c r="S51" s="393">
        <v>0.94489999999999996</v>
      </c>
      <c r="T51" s="393">
        <v>0.98680000000000001</v>
      </c>
      <c r="U51" s="394">
        <v>0.97173314169361602</v>
      </c>
      <c r="V51" s="395">
        <v>0.97440000000000004</v>
      </c>
      <c r="W51" s="396">
        <f>+V51</f>
        <v>0.97440000000000004</v>
      </c>
      <c r="X51" s="395">
        <f>+W51-R51</f>
        <v>8.1900000000000084E-2</v>
      </c>
      <c r="Y51" s="276" t="s">
        <v>1347</v>
      </c>
    </row>
    <row r="52" spans="2:25" x14ac:dyDescent="0.35">
      <c r="B52" s="40">
        <v>1.3</v>
      </c>
      <c r="C52" s="60" t="s">
        <v>1227</v>
      </c>
      <c r="L52" s="17"/>
      <c r="M52" s="117"/>
      <c r="N52" s="357"/>
      <c r="O52" s="358"/>
      <c r="P52" s="357"/>
      <c r="Q52" s="359"/>
      <c r="R52" s="235"/>
      <c r="S52" s="357"/>
      <c r="T52" s="357"/>
      <c r="U52" s="360"/>
      <c r="V52" s="361"/>
      <c r="W52" s="362"/>
      <c r="X52" s="361"/>
      <c r="Y52" s="137"/>
    </row>
    <row r="53" spans="2:25" x14ac:dyDescent="0.35">
      <c r="B53" s="328"/>
      <c r="C53" s="333" t="s">
        <v>1171</v>
      </c>
      <c r="D53" s="329"/>
      <c r="E53" s="329"/>
      <c r="F53" s="329"/>
      <c r="G53" s="329"/>
      <c r="H53" s="329"/>
      <c r="I53" s="329"/>
      <c r="J53" s="329"/>
      <c r="K53" s="329"/>
      <c r="L53" s="330"/>
      <c r="M53" s="117"/>
      <c r="N53" s="235">
        <v>4710</v>
      </c>
      <c r="O53" s="279">
        <v>4710</v>
      </c>
      <c r="P53" s="235">
        <v>4710</v>
      </c>
      <c r="Q53" s="279">
        <v>4713</v>
      </c>
      <c r="R53" s="280">
        <v>18843</v>
      </c>
      <c r="S53" s="235">
        <v>1143</v>
      </c>
      <c r="T53" s="235">
        <v>6343</v>
      </c>
      <c r="U53" s="331">
        <v>11898</v>
      </c>
      <c r="V53" s="235">
        <v>4314</v>
      </c>
      <c r="W53" s="332">
        <f>+S53+T53+U53+V53</f>
        <v>23698</v>
      </c>
      <c r="X53" s="280">
        <f>+W53-R53</f>
        <v>4855</v>
      </c>
      <c r="Y53" s="137"/>
    </row>
    <row r="54" spans="2:25" x14ac:dyDescent="0.35">
      <c r="B54" s="328"/>
      <c r="C54" s="333" t="s">
        <v>1172</v>
      </c>
      <c r="D54" s="329"/>
      <c r="E54" s="329"/>
      <c r="F54" s="329"/>
      <c r="G54" s="329"/>
      <c r="H54" s="329"/>
      <c r="I54" s="329"/>
      <c r="J54" s="329"/>
      <c r="K54" s="329"/>
      <c r="L54" s="330"/>
      <c r="M54" s="117"/>
      <c r="N54" s="334" t="s">
        <v>500</v>
      </c>
      <c r="O54" s="341" t="s">
        <v>500</v>
      </c>
      <c r="P54" s="235">
        <v>1657</v>
      </c>
      <c r="Q54" s="279">
        <v>2487</v>
      </c>
      <c r="R54" s="280">
        <v>4144</v>
      </c>
      <c r="S54" s="334"/>
      <c r="T54" s="334"/>
      <c r="U54" s="331">
        <v>3227</v>
      </c>
      <c r="V54" s="235">
        <v>2540</v>
      </c>
      <c r="W54" s="332">
        <f>+S54+T54+U54+V54</f>
        <v>5767</v>
      </c>
      <c r="X54" s="280">
        <f>+W54-R54</f>
        <v>1623</v>
      </c>
      <c r="Y54" s="137"/>
    </row>
    <row r="55" spans="2:25" x14ac:dyDescent="0.35">
      <c r="B55" s="109">
        <v>1.5</v>
      </c>
      <c r="C55" s="64" t="s">
        <v>906</v>
      </c>
      <c r="L55" s="17"/>
      <c r="M55" s="117"/>
      <c r="N55" s="222"/>
      <c r="O55" s="174"/>
      <c r="P55" s="222"/>
      <c r="Q55" s="223"/>
      <c r="R55" s="173"/>
      <c r="S55" s="233"/>
      <c r="T55" s="222"/>
      <c r="U55" s="242"/>
      <c r="V55" s="121"/>
      <c r="W55" s="249"/>
      <c r="X55" s="121"/>
      <c r="Y55" s="137"/>
    </row>
    <row r="56" spans="2:25" x14ac:dyDescent="0.35">
      <c r="B56" s="109"/>
      <c r="C56" s="63" t="s">
        <v>907</v>
      </c>
      <c r="L56" s="17"/>
      <c r="M56" s="117"/>
      <c r="N56" s="173">
        <v>1</v>
      </c>
      <c r="O56" s="173">
        <v>1</v>
      </c>
      <c r="P56" s="173">
        <v>1</v>
      </c>
      <c r="Q56" s="173">
        <v>1</v>
      </c>
      <c r="R56" s="173">
        <v>1</v>
      </c>
      <c r="S56" s="231">
        <v>1</v>
      </c>
      <c r="T56" s="222">
        <v>1</v>
      </c>
      <c r="U56" s="241">
        <v>1</v>
      </c>
      <c r="V56" s="173">
        <v>1</v>
      </c>
      <c r="W56" s="244">
        <f>+T56</f>
        <v>1</v>
      </c>
      <c r="X56" s="187">
        <f>+W56-R56</f>
        <v>0</v>
      </c>
      <c r="Y56" s="137"/>
    </row>
    <row r="57" spans="2:25" x14ac:dyDescent="0.35">
      <c r="B57" s="109"/>
      <c r="C57" s="63" t="s">
        <v>908</v>
      </c>
      <c r="L57" s="17"/>
      <c r="M57" s="117"/>
      <c r="N57" s="173">
        <v>4</v>
      </c>
      <c r="O57" s="173">
        <v>4</v>
      </c>
      <c r="P57" s="173">
        <v>4</v>
      </c>
      <c r="Q57" s="173">
        <v>4</v>
      </c>
      <c r="R57" s="173">
        <v>4</v>
      </c>
      <c r="S57" s="231">
        <v>4</v>
      </c>
      <c r="T57" s="222">
        <v>4</v>
      </c>
      <c r="U57" s="241">
        <v>4</v>
      </c>
      <c r="V57" s="173">
        <v>4</v>
      </c>
      <c r="W57" s="244">
        <f t="shared" ref="W57:W59" si="3">+T57</f>
        <v>4</v>
      </c>
      <c r="X57" s="187">
        <f t="shared" ref="X57:X72" si="4">+W57-R57</f>
        <v>0</v>
      </c>
      <c r="Y57" s="137"/>
    </row>
    <row r="58" spans="2:25" x14ac:dyDescent="0.35">
      <c r="B58" s="109"/>
      <c r="C58" s="186" t="s">
        <v>909</v>
      </c>
      <c r="L58" s="17"/>
      <c r="M58" s="117"/>
      <c r="N58" s="173">
        <v>43</v>
      </c>
      <c r="O58" s="173">
        <v>38</v>
      </c>
      <c r="P58" s="173">
        <v>38</v>
      </c>
      <c r="Q58" s="173">
        <v>38</v>
      </c>
      <c r="R58" s="173">
        <v>38</v>
      </c>
      <c r="S58" s="174">
        <v>43</v>
      </c>
      <c r="T58" s="173">
        <v>43</v>
      </c>
      <c r="U58" s="141">
        <v>43</v>
      </c>
      <c r="V58" s="173">
        <v>38</v>
      </c>
      <c r="W58" s="244">
        <f t="shared" si="3"/>
        <v>43</v>
      </c>
      <c r="X58" s="187">
        <f t="shared" si="4"/>
        <v>5</v>
      </c>
      <c r="Y58" s="137"/>
    </row>
    <row r="59" spans="2:25" x14ac:dyDescent="0.35">
      <c r="B59" s="39"/>
      <c r="C59" t="s">
        <v>910</v>
      </c>
      <c r="L59" s="17"/>
      <c r="M59" s="117"/>
      <c r="N59" s="173">
        <v>749</v>
      </c>
      <c r="O59" s="173">
        <v>688</v>
      </c>
      <c r="P59" s="173">
        <v>688</v>
      </c>
      <c r="Q59" s="173">
        <v>688</v>
      </c>
      <c r="R59" s="173">
        <v>688</v>
      </c>
      <c r="S59" s="174">
        <v>749</v>
      </c>
      <c r="T59" s="173">
        <v>688</v>
      </c>
      <c r="U59" s="141">
        <v>688</v>
      </c>
      <c r="V59" s="173">
        <v>688</v>
      </c>
      <c r="W59" s="244">
        <f t="shared" si="3"/>
        <v>688</v>
      </c>
      <c r="X59" s="187">
        <f t="shared" si="4"/>
        <v>0</v>
      </c>
      <c r="Y59" s="137"/>
    </row>
    <row r="60" spans="2:25" x14ac:dyDescent="0.35">
      <c r="B60" s="40">
        <v>1.6</v>
      </c>
      <c r="C60" t="s">
        <v>1228</v>
      </c>
      <c r="L60" s="17"/>
      <c r="M60" s="117"/>
      <c r="N60" s="173"/>
      <c r="O60" s="174"/>
      <c r="P60" s="173"/>
      <c r="Q60" s="174"/>
      <c r="R60" s="173"/>
      <c r="S60" s="174"/>
      <c r="T60" s="173"/>
      <c r="U60" s="141"/>
      <c r="V60" s="173"/>
      <c r="W60" s="244"/>
      <c r="X60" s="187"/>
      <c r="Y60" s="137"/>
    </row>
    <row r="61" spans="2:25" x14ac:dyDescent="0.35">
      <c r="B61" s="40"/>
      <c r="D61" s="335" t="s">
        <v>1173</v>
      </c>
      <c r="L61" s="17"/>
      <c r="M61" s="117"/>
      <c r="N61" s="173">
        <v>6</v>
      </c>
      <c r="O61" s="174" t="s">
        <v>500</v>
      </c>
      <c r="P61" s="173" t="s">
        <v>500</v>
      </c>
      <c r="Q61" s="174" t="s">
        <v>500</v>
      </c>
      <c r="R61" s="173">
        <v>6</v>
      </c>
      <c r="S61" s="174">
        <v>2</v>
      </c>
      <c r="T61" s="173">
        <v>5</v>
      </c>
      <c r="U61" s="141">
        <v>6</v>
      </c>
      <c r="V61" s="173">
        <v>6</v>
      </c>
      <c r="W61" s="244">
        <f>+V61</f>
        <v>6</v>
      </c>
      <c r="X61" s="187">
        <f t="shared" si="4"/>
        <v>0</v>
      </c>
      <c r="Y61" s="137"/>
    </row>
    <row r="62" spans="2:25" x14ac:dyDescent="0.35">
      <c r="B62" s="40"/>
      <c r="D62" s="335" t="s">
        <v>1174</v>
      </c>
      <c r="L62" s="17"/>
      <c r="M62" s="117"/>
      <c r="N62" s="173">
        <v>26</v>
      </c>
      <c r="O62" s="174" t="s">
        <v>500</v>
      </c>
      <c r="P62" s="173" t="s">
        <v>500</v>
      </c>
      <c r="Q62" s="174" t="s">
        <v>500</v>
      </c>
      <c r="R62" s="173">
        <v>26</v>
      </c>
      <c r="S62" s="174">
        <v>16</v>
      </c>
      <c r="T62" s="173">
        <v>25</v>
      </c>
      <c r="U62" s="141">
        <v>26</v>
      </c>
      <c r="V62" s="173">
        <v>26</v>
      </c>
      <c r="W62" s="244">
        <f>+V62</f>
        <v>26</v>
      </c>
      <c r="X62" s="187">
        <f t="shared" si="4"/>
        <v>0</v>
      </c>
      <c r="Y62" s="137"/>
    </row>
    <row r="63" spans="2:25" x14ac:dyDescent="0.35">
      <c r="B63" s="40"/>
      <c r="D63" s="335" t="s">
        <v>1175</v>
      </c>
      <c r="L63" s="17"/>
      <c r="M63" s="117"/>
      <c r="N63" s="173">
        <v>76</v>
      </c>
      <c r="O63" s="174">
        <v>76</v>
      </c>
      <c r="P63" s="173">
        <v>76</v>
      </c>
      <c r="Q63" s="174">
        <v>78</v>
      </c>
      <c r="R63" s="173">
        <v>306</v>
      </c>
      <c r="S63" s="174">
        <v>202</v>
      </c>
      <c r="T63" s="173">
        <v>288</v>
      </c>
      <c r="U63" s="141">
        <v>305</v>
      </c>
      <c r="V63" s="173">
        <v>306</v>
      </c>
      <c r="W63" s="244">
        <f>+V63</f>
        <v>306</v>
      </c>
      <c r="X63" s="187">
        <f t="shared" si="4"/>
        <v>0</v>
      </c>
      <c r="Y63" s="137"/>
    </row>
    <row r="64" spans="2:25" x14ac:dyDescent="0.35">
      <c r="B64" s="40"/>
      <c r="D64" s="335" t="s">
        <v>1176</v>
      </c>
      <c r="L64" s="17"/>
      <c r="M64" s="117"/>
      <c r="N64" s="173">
        <v>68</v>
      </c>
      <c r="O64" s="174">
        <v>68</v>
      </c>
      <c r="P64" s="173">
        <v>68</v>
      </c>
      <c r="Q64" s="174">
        <v>69</v>
      </c>
      <c r="R64" s="173">
        <v>273</v>
      </c>
      <c r="S64" s="336" t="s">
        <v>500</v>
      </c>
      <c r="T64" s="173">
        <v>26</v>
      </c>
      <c r="U64" s="141">
        <v>145</v>
      </c>
      <c r="V64" s="173">
        <v>245</v>
      </c>
      <c r="W64" s="244">
        <f t="shared" ref="W64:W67" si="5">+V64</f>
        <v>245</v>
      </c>
      <c r="X64" s="187">
        <f t="shared" si="4"/>
        <v>-28</v>
      </c>
      <c r="Y64" s="137"/>
    </row>
    <row r="65" spans="2:25" x14ac:dyDescent="0.35">
      <c r="B65" s="40"/>
      <c r="D65" s="335" t="s">
        <v>1177</v>
      </c>
      <c r="L65" s="17"/>
      <c r="M65" s="117"/>
      <c r="N65" s="173">
        <v>12</v>
      </c>
      <c r="O65" s="174">
        <v>12</v>
      </c>
      <c r="P65" s="173">
        <v>12</v>
      </c>
      <c r="Q65" s="174">
        <v>13</v>
      </c>
      <c r="R65" s="173">
        <v>49</v>
      </c>
      <c r="S65" s="174">
        <v>18</v>
      </c>
      <c r="T65" s="173">
        <v>20</v>
      </c>
      <c r="U65" s="141">
        <v>21</v>
      </c>
      <c r="V65" s="173">
        <v>21</v>
      </c>
      <c r="W65" s="244">
        <f t="shared" si="5"/>
        <v>21</v>
      </c>
      <c r="X65" s="187">
        <f t="shared" si="4"/>
        <v>-28</v>
      </c>
      <c r="Y65" s="137"/>
    </row>
    <row r="66" spans="2:25" x14ac:dyDescent="0.35">
      <c r="B66" s="40"/>
      <c r="D66" s="335" t="s">
        <v>1178</v>
      </c>
      <c r="L66" s="17"/>
      <c r="M66" s="117"/>
      <c r="N66" s="173">
        <v>4</v>
      </c>
      <c r="O66" s="174">
        <v>9</v>
      </c>
      <c r="P66" s="173">
        <v>17</v>
      </c>
      <c r="Q66" s="174">
        <v>13</v>
      </c>
      <c r="R66" s="173">
        <v>43</v>
      </c>
      <c r="S66" s="336" t="s">
        <v>500</v>
      </c>
      <c r="T66" s="173">
        <v>11</v>
      </c>
      <c r="U66" s="141">
        <v>12</v>
      </c>
      <c r="V66" s="173">
        <v>14</v>
      </c>
      <c r="W66" s="244">
        <f t="shared" si="5"/>
        <v>14</v>
      </c>
      <c r="X66" s="187">
        <f t="shared" si="4"/>
        <v>-29</v>
      </c>
      <c r="Y66" s="137"/>
    </row>
    <row r="67" spans="2:25" x14ac:dyDescent="0.35">
      <c r="B67" s="40"/>
      <c r="D67" s="335" t="s">
        <v>1179</v>
      </c>
      <c r="L67" s="17"/>
      <c r="M67" s="117"/>
      <c r="N67" s="173">
        <v>18</v>
      </c>
      <c r="O67" s="174">
        <v>18</v>
      </c>
      <c r="P67" s="173">
        <v>18</v>
      </c>
      <c r="Q67" s="174">
        <v>19</v>
      </c>
      <c r="R67" s="173">
        <v>73</v>
      </c>
      <c r="S67" s="336" t="s">
        <v>500</v>
      </c>
      <c r="T67" s="284" t="s">
        <v>500</v>
      </c>
      <c r="U67" s="141">
        <v>0</v>
      </c>
      <c r="V67" s="173">
        <v>40</v>
      </c>
      <c r="W67" s="244">
        <f t="shared" si="5"/>
        <v>40</v>
      </c>
      <c r="X67" s="187">
        <f t="shared" si="4"/>
        <v>-33</v>
      </c>
      <c r="Y67" s="137"/>
    </row>
    <row r="68" spans="2:25" x14ac:dyDescent="0.35">
      <c r="B68" s="198">
        <v>1.7</v>
      </c>
      <c r="C68" s="46" t="s">
        <v>1229</v>
      </c>
      <c r="D68" s="12"/>
      <c r="E68" s="12"/>
      <c r="L68" s="17"/>
      <c r="M68" s="117"/>
      <c r="N68" s="187">
        <v>42241</v>
      </c>
      <c r="O68" s="177">
        <v>42241</v>
      </c>
      <c r="P68" s="187">
        <v>42241</v>
      </c>
      <c r="Q68" s="177">
        <v>42241</v>
      </c>
      <c r="R68" s="187">
        <v>168963</v>
      </c>
      <c r="S68" s="177">
        <v>14786</v>
      </c>
      <c r="T68" s="187">
        <v>32868</v>
      </c>
      <c r="U68" s="299">
        <v>102516</v>
      </c>
      <c r="V68" s="187">
        <v>180020</v>
      </c>
      <c r="W68" s="244">
        <f>+V68</f>
        <v>180020</v>
      </c>
      <c r="X68" s="187">
        <f t="shared" si="4"/>
        <v>11057</v>
      </c>
      <c r="Y68" s="137"/>
    </row>
    <row r="69" spans="2:25" x14ac:dyDescent="0.35">
      <c r="B69" s="198"/>
      <c r="C69" s="47" t="s">
        <v>1230</v>
      </c>
      <c r="D69" s="14"/>
      <c r="E69" s="11"/>
      <c r="L69" s="17"/>
      <c r="M69" s="117"/>
      <c r="N69" s="253">
        <v>8.1833060556464818E-2</v>
      </c>
      <c r="O69" s="194">
        <v>0.16366612111292964</v>
      </c>
      <c r="P69" s="253">
        <v>0.44517184942716859</v>
      </c>
      <c r="Q69" s="194">
        <v>0.30932896890343697</v>
      </c>
      <c r="R69" s="253">
        <v>1</v>
      </c>
      <c r="S69" s="194">
        <v>0.10379746835443038</v>
      </c>
      <c r="T69" s="253">
        <v>0.22278481012658227</v>
      </c>
      <c r="U69" s="194">
        <v>0.66019417475728159</v>
      </c>
      <c r="V69" s="253">
        <v>0.67769999999999997</v>
      </c>
      <c r="W69" s="342">
        <f>+V69</f>
        <v>0.67769999999999997</v>
      </c>
      <c r="X69" s="253">
        <f t="shared" si="4"/>
        <v>-0.32230000000000003</v>
      </c>
      <c r="Y69" s="137"/>
    </row>
    <row r="70" spans="2:25" x14ac:dyDescent="0.35">
      <c r="B70" s="198">
        <v>1.8</v>
      </c>
      <c r="C70" s="47" t="s">
        <v>1231</v>
      </c>
      <c r="D70" s="14"/>
      <c r="E70" s="11"/>
      <c r="L70" s="17"/>
      <c r="M70" s="117"/>
      <c r="N70" s="188">
        <v>0.5</v>
      </c>
      <c r="O70" s="221">
        <v>0.5</v>
      </c>
      <c r="P70" s="188">
        <v>0.5</v>
      </c>
      <c r="Q70" s="221">
        <v>0.5</v>
      </c>
      <c r="R70" s="188">
        <v>0.5</v>
      </c>
      <c r="S70" s="194">
        <v>0.3892171344165436</v>
      </c>
      <c r="T70" s="253">
        <v>0.68094534711964549</v>
      </c>
      <c r="U70" s="194">
        <v>0.7709903121636168</v>
      </c>
      <c r="V70" s="253">
        <v>0.72240000000000004</v>
      </c>
      <c r="W70" s="342">
        <f>+V70</f>
        <v>0.72240000000000004</v>
      </c>
      <c r="X70" s="253">
        <f t="shared" si="4"/>
        <v>0.22240000000000004</v>
      </c>
      <c r="Y70" s="137"/>
    </row>
    <row r="71" spans="2:25" x14ac:dyDescent="0.35">
      <c r="B71" s="365">
        <v>1.9</v>
      </c>
      <c r="C71" s="47" t="s">
        <v>1232</v>
      </c>
      <c r="D71" s="14"/>
      <c r="E71" s="11"/>
      <c r="L71" s="17"/>
      <c r="M71" s="117"/>
      <c r="N71" s="188"/>
      <c r="O71" s="221"/>
      <c r="P71" s="188"/>
      <c r="Q71" s="221" t="s">
        <v>1234</v>
      </c>
      <c r="R71" s="188" t="str">
        <f>+Q71</f>
        <v>20-30%</v>
      </c>
      <c r="S71" s="194">
        <v>0.2447548747255073</v>
      </c>
      <c r="T71" s="253">
        <v>0.32314733973595788</v>
      </c>
      <c r="U71" s="194">
        <v>0.36181180657316309</v>
      </c>
      <c r="V71" s="253">
        <v>0.34210000000000002</v>
      </c>
      <c r="W71" s="342">
        <f>+V71</f>
        <v>0.34210000000000002</v>
      </c>
      <c r="X71" s="253"/>
      <c r="Y71" s="137"/>
    </row>
    <row r="72" spans="2:25" x14ac:dyDescent="0.35">
      <c r="B72" s="198"/>
      <c r="C72" s="47" t="s">
        <v>1233</v>
      </c>
      <c r="D72" s="14"/>
      <c r="E72" s="11"/>
      <c r="L72" s="17"/>
      <c r="M72" s="117"/>
      <c r="N72" s="188"/>
      <c r="O72" s="221"/>
      <c r="P72" s="188"/>
      <c r="Q72" s="221">
        <v>0.8</v>
      </c>
      <c r="R72" s="188">
        <f>+Q72</f>
        <v>0.8</v>
      </c>
      <c r="S72" s="194">
        <v>1</v>
      </c>
      <c r="T72" s="253">
        <v>1</v>
      </c>
      <c r="U72" s="194">
        <v>1</v>
      </c>
      <c r="V72" s="253">
        <v>0.94610000000000005</v>
      </c>
      <c r="W72" s="342">
        <f>+V72</f>
        <v>0.94610000000000005</v>
      </c>
      <c r="X72" s="253">
        <f t="shared" si="4"/>
        <v>0.14610000000000001</v>
      </c>
      <c r="Y72" s="137"/>
    </row>
    <row r="73" spans="2:25" x14ac:dyDescent="0.35">
      <c r="B73" s="198"/>
      <c r="C73" s="47"/>
      <c r="D73" s="14"/>
      <c r="E73" s="11"/>
      <c r="L73" s="17"/>
      <c r="M73" s="117"/>
      <c r="N73" s="188"/>
      <c r="O73" s="221"/>
      <c r="P73" s="188"/>
      <c r="Q73" s="221"/>
      <c r="R73" s="188"/>
      <c r="S73" s="194"/>
      <c r="T73" s="253"/>
      <c r="U73" s="194"/>
      <c r="V73" s="253"/>
      <c r="W73" s="342"/>
      <c r="X73" s="253"/>
      <c r="Y73" s="137"/>
    </row>
    <row r="74" spans="2:25" x14ac:dyDescent="0.35">
      <c r="B74" s="10"/>
      <c r="C74" s="15"/>
      <c r="D74" s="16"/>
      <c r="E74" s="33"/>
      <c r="L74" s="17"/>
      <c r="M74" s="117"/>
      <c r="N74" s="121"/>
      <c r="O74" s="117"/>
      <c r="P74" s="121"/>
      <c r="Q74" s="117"/>
      <c r="R74" s="149"/>
      <c r="S74" s="174"/>
      <c r="T74" s="173"/>
      <c r="U74" s="141"/>
      <c r="V74" s="173"/>
      <c r="W74" s="142"/>
      <c r="X74" s="173"/>
      <c r="Y74" s="137"/>
    </row>
    <row r="75" spans="2:25" x14ac:dyDescent="0.35">
      <c r="B75" s="10" t="s">
        <v>914</v>
      </c>
      <c r="C75" s="15"/>
      <c r="D75" s="16"/>
      <c r="E75" s="33"/>
      <c r="L75" s="17"/>
      <c r="M75" s="117"/>
      <c r="N75" s="121"/>
      <c r="O75" s="117"/>
      <c r="P75" s="121"/>
      <c r="Q75" s="117"/>
      <c r="R75" s="149"/>
      <c r="S75" s="174"/>
      <c r="T75" s="173"/>
      <c r="U75" s="141"/>
      <c r="V75" s="173"/>
      <c r="W75" s="142"/>
      <c r="X75" s="173"/>
      <c r="Y75" s="137"/>
    </row>
    <row r="76" spans="2:25" x14ac:dyDescent="0.35">
      <c r="B76" s="10" t="s">
        <v>915</v>
      </c>
      <c r="C76" s="15"/>
      <c r="D76" s="16"/>
      <c r="E76" s="33"/>
      <c r="L76" s="17"/>
      <c r="M76" s="117"/>
      <c r="N76" s="121"/>
      <c r="O76" s="117"/>
      <c r="P76" s="121"/>
      <c r="Q76" s="117"/>
      <c r="R76" s="149"/>
      <c r="S76" s="174"/>
      <c r="T76" s="173"/>
      <c r="U76" s="141"/>
      <c r="V76" s="173"/>
      <c r="W76" s="142"/>
      <c r="X76" s="173"/>
      <c r="Y76" s="137"/>
    </row>
    <row r="77" spans="2:25" x14ac:dyDescent="0.35">
      <c r="B77" s="201" t="s">
        <v>916</v>
      </c>
      <c r="C77" s="202"/>
      <c r="D77" s="205"/>
      <c r="E77" s="206"/>
      <c r="F77" s="204"/>
      <c r="G77" s="204"/>
      <c r="L77" s="17"/>
      <c r="M77" s="117"/>
      <c r="N77" s="121"/>
      <c r="O77" s="117"/>
      <c r="P77" s="121"/>
      <c r="Q77" s="117"/>
      <c r="R77" s="149"/>
      <c r="S77" s="174"/>
      <c r="T77" s="173"/>
      <c r="U77" s="174"/>
      <c r="V77" s="173"/>
      <c r="W77" s="174"/>
      <c r="X77" s="173"/>
      <c r="Y77" s="137"/>
    </row>
    <row r="78" spans="2:25" x14ac:dyDescent="0.35">
      <c r="B78" s="10"/>
      <c r="C78" s="15"/>
      <c r="D78" s="16"/>
      <c r="E78" s="33"/>
      <c r="L78" s="17"/>
      <c r="M78" s="117"/>
      <c r="N78" s="121"/>
      <c r="O78" s="117"/>
      <c r="P78" s="121"/>
      <c r="Q78" s="117"/>
      <c r="R78" s="149"/>
      <c r="S78" s="174"/>
      <c r="T78" s="173"/>
      <c r="U78" s="174"/>
      <c r="V78" s="173"/>
      <c r="W78" s="174"/>
      <c r="X78" s="173"/>
      <c r="Y78" s="137"/>
    </row>
    <row r="79" spans="2:25" x14ac:dyDescent="0.35">
      <c r="B79" s="10" t="s">
        <v>917</v>
      </c>
      <c r="C79" s="46"/>
      <c r="D79" s="16"/>
      <c r="E79" s="33"/>
      <c r="L79" s="17"/>
      <c r="M79" s="117"/>
      <c r="N79" s="121"/>
      <c r="O79" s="117"/>
      <c r="P79" s="121"/>
      <c r="Q79" s="117"/>
      <c r="R79" s="149"/>
      <c r="S79" s="174"/>
      <c r="T79" s="173"/>
      <c r="U79" s="174"/>
      <c r="V79" s="173"/>
      <c r="W79" s="174"/>
      <c r="X79" s="173"/>
      <c r="Y79" s="137"/>
    </row>
    <row r="80" spans="2:25" x14ac:dyDescent="0.35">
      <c r="B80" s="198">
        <v>2.1</v>
      </c>
      <c r="C80" s="46" t="s">
        <v>918</v>
      </c>
      <c r="D80" s="11"/>
      <c r="L80" s="17"/>
      <c r="M80" s="117"/>
      <c r="N80" s="121"/>
      <c r="O80" s="117"/>
      <c r="P80" s="121"/>
      <c r="Q80" s="121"/>
      <c r="R80" s="149"/>
      <c r="S80" s="173"/>
      <c r="T80" s="173"/>
      <c r="U80" s="173"/>
      <c r="V80" s="173"/>
      <c r="W80" s="173"/>
      <c r="X80" s="173"/>
      <c r="Y80" s="137"/>
    </row>
    <row r="81" spans="2:25" x14ac:dyDescent="0.35">
      <c r="B81" s="198"/>
      <c r="C81" s="47" t="s">
        <v>919</v>
      </c>
      <c r="D81" s="11"/>
      <c r="L81" s="17"/>
      <c r="M81" s="117"/>
      <c r="N81" s="121"/>
      <c r="O81" s="117"/>
      <c r="P81" s="121"/>
      <c r="Q81" s="121"/>
      <c r="R81" s="149"/>
      <c r="S81" s="173"/>
      <c r="T81" s="173"/>
      <c r="U81" s="173"/>
      <c r="V81" s="173"/>
      <c r="W81" s="173"/>
      <c r="X81" s="173"/>
      <c r="Y81" s="137"/>
    </row>
    <row r="82" spans="2:25" x14ac:dyDescent="0.35">
      <c r="B82" s="198"/>
      <c r="C82" s="47" t="s">
        <v>920</v>
      </c>
      <c r="D82" s="11"/>
      <c r="L82" s="17"/>
      <c r="M82" s="117"/>
      <c r="N82" s="188">
        <v>0.1</v>
      </c>
      <c r="O82" s="221">
        <v>0.05</v>
      </c>
      <c r="P82" s="188">
        <v>0.05</v>
      </c>
      <c r="Q82" s="188">
        <v>0.1</v>
      </c>
      <c r="R82" s="251">
        <v>0.3</v>
      </c>
      <c r="S82" s="252">
        <v>0.2414</v>
      </c>
      <c r="T82" s="252">
        <v>0.36670000000000003</v>
      </c>
      <c r="U82" s="230">
        <v>0.21428571428571427</v>
      </c>
      <c r="V82" s="230">
        <v>0.2051</v>
      </c>
      <c r="W82" s="252">
        <v>0.53029999999999999</v>
      </c>
      <c r="X82" s="253">
        <f>+W82-R82</f>
        <v>0.2303</v>
      </c>
      <c r="Y82" s="137"/>
    </row>
    <row r="83" spans="2:25" x14ac:dyDescent="0.35">
      <c r="B83" s="198"/>
      <c r="C83" s="47" t="s">
        <v>921</v>
      </c>
      <c r="D83" s="11"/>
      <c r="L83" s="17"/>
      <c r="M83" s="117"/>
      <c r="N83" s="188">
        <v>0.1</v>
      </c>
      <c r="O83" s="221">
        <v>0.1</v>
      </c>
      <c r="P83" s="188">
        <v>0.1</v>
      </c>
      <c r="Q83" s="188">
        <v>0.05</v>
      </c>
      <c r="R83" s="251">
        <v>0.35</v>
      </c>
      <c r="S83" s="252">
        <v>0.25840000000000002</v>
      </c>
      <c r="T83" s="252">
        <v>0.1794</v>
      </c>
      <c r="U83" s="230">
        <v>0.18</v>
      </c>
      <c r="V83" s="230">
        <v>0.2233</v>
      </c>
      <c r="W83" s="252">
        <v>0.42530000000000001</v>
      </c>
      <c r="X83" s="253">
        <f t="shared" ref="X83:X85" si="6">+W83-R83</f>
        <v>7.5300000000000034E-2</v>
      </c>
      <c r="Y83" s="137"/>
    </row>
    <row r="84" spans="2:25" x14ac:dyDescent="0.35">
      <c r="B84" s="198"/>
      <c r="C84" s="47" t="s">
        <v>922</v>
      </c>
      <c r="D84" s="18"/>
      <c r="L84" s="17"/>
      <c r="M84" s="117"/>
      <c r="N84" s="121"/>
      <c r="O84" s="117"/>
      <c r="P84" s="121"/>
      <c r="Q84" s="121"/>
      <c r="R84" s="251">
        <v>0.3</v>
      </c>
      <c r="S84" s="252">
        <v>0.29730000000000001</v>
      </c>
      <c r="T84" s="252">
        <v>0.22500000000000001</v>
      </c>
      <c r="U84" s="230">
        <v>0.2391304347826087</v>
      </c>
      <c r="V84" s="230">
        <v>0.17019999999999999</v>
      </c>
      <c r="W84" s="252">
        <v>0.44190000000000002</v>
      </c>
      <c r="X84" s="253">
        <f t="shared" si="6"/>
        <v>0.14190000000000003</v>
      </c>
      <c r="Y84" s="137"/>
    </row>
    <row r="85" spans="2:25" x14ac:dyDescent="0.35">
      <c r="B85" s="198"/>
      <c r="C85" s="46" t="s">
        <v>923</v>
      </c>
      <c r="D85" s="18"/>
      <c r="L85" s="17"/>
      <c r="M85" s="117"/>
      <c r="N85" s="121"/>
      <c r="O85" s="117"/>
      <c r="P85" s="121"/>
      <c r="Q85" s="121"/>
      <c r="R85" s="251">
        <v>0.3</v>
      </c>
      <c r="S85" s="252">
        <v>0.2162</v>
      </c>
      <c r="T85" s="252">
        <v>0.24</v>
      </c>
      <c r="U85" s="230">
        <v>0.15789473684210525</v>
      </c>
      <c r="V85" s="230">
        <v>0.2979</v>
      </c>
      <c r="W85" s="252">
        <v>0.51280000000000003</v>
      </c>
      <c r="X85" s="253">
        <f t="shared" si="6"/>
        <v>0.21280000000000004</v>
      </c>
      <c r="Y85" s="137"/>
    </row>
    <row r="86" spans="2:25" x14ac:dyDescent="0.35">
      <c r="B86" s="10" t="s">
        <v>899</v>
      </c>
      <c r="C86" s="46"/>
      <c r="D86" s="18"/>
      <c r="L86" s="17"/>
      <c r="M86" s="117"/>
      <c r="N86" s="121"/>
      <c r="O86" s="117"/>
      <c r="P86" s="121"/>
      <c r="Q86" s="121"/>
      <c r="R86" s="149"/>
      <c r="S86" s="173"/>
      <c r="T86" s="173"/>
      <c r="U86" s="173"/>
      <c r="V86" s="173"/>
      <c r="W86" s="173"/>
      <c r="X86" s="173"/>
      <c r="Y86" s="137"/>
    </row>
    <row r="87" spans="2:25" x14ac:dyDescent="0.35">
      <c r="B87" s="198">
        <v>2.1</v>
      </c>
      <c r="C87" s="47" t="s">
        <v>924</v>
      </c>
      <c r="D87" s="11"/>
      <c r="L87" s="17"/>
      <c r="M87" s="117"/>
      <c r="N87" s="121"/>
      <c r="O87" s="117"/>
      <c r="P87" s="121"/>
      <c r="Q87" s="121"/>
      <c r="R87" s="149"/>
      <c r="S87" s="173"/>
      <c r="T87" s="173"/>
      <c r="U87" s="173"/>
      <c r="V87" s="173"/>
      <c r="W87" s="173"/>
      <c r="X87" s="173"/>
      <c r="Y87" s="137"/>
    </row>
    <row r="88" spans="2:25" x14ac:dyDescent="0.35">
      <c r="B88" s="198"/>
      <c r="C88" s="47" t="s">
        <v>937</v>
      </c>
      <c r="D88" s="18"/>
      <c r="L88" s="17"/>
      <c r="M88" s="117"/>
      <c r="N88" s="173"/>
      <c r="O88" s="174"/>
      <c r="P88" s="173"/>
      <c r="Q88" s="173"/>
      <c r="R88" s="196">
        <v>60</v>
      </c>
      <c r="S88" s="173">
        <v>44</v>
      </c>
      <c r="T88" s="173">
        <v>42</v>
      </c>
      <c r="U88" s="173">
        <v>42</v>
      </c>
      <c r="V88" s="173">
        <v>39</v>
      </c>
      <c r="W88" s="173">
        <v>66</v>
      </c>
      <c r="X88" s="173">
        <f>+W88-R88</f>
        <v>6</v>
      </c>
      <c r="Y88" s="137"/>
    </row>
    <row r="89" spans="2:25" x14ac:dyDescent="0.35">
      <c r="B89" s="198"/>
      <c r="C89" s="46" t="s">
        <v>938</v>
      </c>
      <c r="D89" s="18"/>
      <c r="L89" s="17"/>
      <c r="M89" s="117"/>
      <c r="N89" s="173"/>
      <c r="O89" s="174"/>
      <c r="P89" s="173"/>
      <c r="Q89" s="173"/>
      <c r="R89" s="196">
        <v>110</v>
      </c>
      <c r="S89" s="173">
        <v>92</v>
      </c>
      <c r="T89" s="173">
        <v>81</v>
      </c>
      <c r="U89" s="173">
        <v>100</v>
      </c>
      <c r="V89" s="173">
        <v>103</v>
      </c>
      <c r="W89" s="173">
        <v>174</v>
      </c>
      <c r="X89" s="173">
        <f t="shared" ref="X89:X91" si="7">+W89-R89</f>
        <v>64</v>
      </c>
      <c r="Y89" s="137"/>
    </row>
    <row r="90" spans="2:25" x14ac:dyDescent="0.35">
      <c r="B90" s="198"/>
      <c r="C90" s="46" t="s">
        <v>939</v>
      </c>
      <c r="D90" s="18"/>
      <c r="L90" s="17"/>
      <c r="M90" s="117"/>
      <c r="N90" s="173"/>
      <c r="O90" s="174"/>
      <c r="P90" s="173"/>
      <c r="Q90" s="173"/>
      <c r="R90" s="196">
        <v>85</v>
      </c>
      <c r="S90" s="173">
        <v>37</v>
      </c>
      <c r="T90" s="173">
        <v>40</v>
      </c>
      <c r="U90" s="173">
        <v>46</v>
      </c>
      <c r="V90" s="173">
        <v>47</v>
      </c>
      <c r="W90" s="173">
        <v>86</v>
      </c>
      <c r="X90" s="173">
        <f t="shared" si="7"/>
        <v>1</v>
      </c>
      <c r="Y90" s="137"/>
    </row>
    <row r="91" spans="2:25" x14ac:dyDescent="0.35">
      <c r="B91" s="198"/>
      <c r="C91" s="47" t="s">
        <v>940</v>
      </c>
      <c r="D91" s="18"/>
      <c r="L91" s="17"/>
      <c r="M91" s="117"/>
      <c r="N91" s="173"/>
      <c r="O91" s="174"/>
      <c r="P91" s="173"/>
      <c r="Q91" s="174"/>
      <c r="R91" s="196">
        <v>60</v>
      </c>
      <c r="S91" s="174">
        <v>37</v>
      </c>
      <c r="T91" s="173">
        <v>50</v>
      </c>
      <c r="U91" s="174">
        <v>38</v>
      </c>
      <c r="V91" s="173">
        <v>47</v>
      </c>
      <c r="W91" s="173">
        <v>78</v>
      </c>
      <c r="X91" s="173">
        <f t="shared" si="7"/>
        <v>18</v>
      </c>
      <c r="Y91" s="137"/>
    </row>
    <row r="92" spans="2:25" x14ac:dyDescent="0.35">
      <c r="B92" s="198">
        <v>2.2999999999999998</v>
      </c>
      <c r="C92" s="47" t="s">
        <v>925</v>
      </c>
      <c r="D92" s="18"/>
      <c r="L92" s="17"/>
      <c r="M92" s="117"/>
      <c r="N92" s="121"/>
      <c r="O92" s="117"/>
      <c r="P92" s="121"/>
      <c r="Q92" s="117"/>
      <c r="R92" s="149"/>
      <c r="S92" s="174"/>
      <c r="T92" s="173"/>
      <c r="U92" s="174"/>
      <c r="V92" s="173"/>
      <c r="W92" s="174"/>
      <c r="X92" s="173"/>
      <c r="Y92" s="137"/>
    </row>
    <row r="93" spans="2:25" ht="93.75" customHeight="1" x14ac:dyDescent="0.35">
      <c r="B93" s="198"/>
      <c r="C93" s="46" t="s">
        <v>937</v>
      </c>
      <c r="D93" s="11"/>
      <c r="L93" s="17"/>
      <c r="M93" s="117"/>
      <c r="N93" s="121"/>
      <c r="O93" s="117"/>
      <c r="P93" s="121"/>
      <c r="Q93" s="117"/>
      <c r="R93" s="196" t="s">
        <v>1180</v>
      </c>
      <c r="S93" s="301" t="s">
        <v>1183</v>
      </c>
      <c r="T93" s="302" t="s">
        <v>1208</v>
      </c>
      <c r="U93" s="366" t="s">
        <v>1235</v>
      </c>
      <c r="V93" s="366" t="s">
        <v>1348</v>
      </c>
      <c r="W93" s="304" t="s">
        <v>1351</v>
      </c>
      <c r="X93" s="173"/>
      <c r="Y93" s="137"/>
    </row>
    <row r="94" spans="2:25" ht="99" customHeight="1" x14ac:dyDescent="0.35">
      <c r="B94" s="198"/>
      <c r="C94" s="46" t="s">
        <v>938</v>
      </c>
      <c r="D94" s="11"/>
      <c r="L94" s="17"/>
      <c r="M94" s="117"/>
      <c r="N94" s="121"/>
      <c r="O94" s="117"/>
      <c r="P94" s="121"/>
      <c r="Q94" s="117"/>
      <c r="R94" s="196" t="s">
        <v>1181</v>
      </c>
      <c r="S94" s="305" t="s">
        <v>1184</v>
      </c>
      <c r="T94" s="302" t="s">
        <v>1208</v>
      </c>
      <c r="U94" s="366" t="s">
        <v>1236</v>
      </c>
      <c r="V94" s="366" t="s">
        <v>1236</v>
      </c>
      <c r="W94" s="304" t="s">
        <v>1352</v>
      </c>
      <c r="X94" s="173"/>
      <c r="Y94" s="137"/>
    </row>
    <row r="95" spans="2:25" ht="87.5" x14ac:dyDescent="0.35">
      <c r="B95" s="198"/>
      <c r="C95" s="46" t="s">
        <v>939</v>
      </c>
      <c r="D95" s="18"/>
      <c r="L95" s="17"/>
      <c r="M95" s="117"/>
      <c r="N95" s="121"/>
      <c r="O95" s="117"/>
      <c r="P95" s="121"/>
      <c r="Q95" s="117"/>
      <c r="R95" s="196" t="s">
        <v>1182</v>
      </c>
      <c r="S95" s="301" t="s">
        <v>1185</v>
      </c>
      <c r="T95" s="302" t="s">
        <v>1209</v>
      </c>
      <c r="U95" s="366" t="s">
        <v>1237</v>
      </c>
      <c r="V95" s="366" t="s">
        <v>1349</v>
      </c>
      <c r="W95" s="304" t="s">
        <v>1353</v>
      </c>
      <c r="X95" s="173"/>
      <c r="Y95" s="137"/>
    </row>
    <row r="96" spans="2:25" ht="103.5" customHeight="1" x14ac:dyDescent="0.35">
      <c r="B96" s="198"/>
      <c r="C96" s="46" t="s">
        <v>940</v>
      </c>
      <c r="D96" s="18"/>
      <c r="L96" s="17"/>
      <c r="M96" s="117"/>
      <c r="N96" s="121"/>
      <c r="O96" s="117"/>
      <c r="P96" s="121"/>
      <c r="Q96" s="117"/>
      <c r="R96" s="196" t="s">
        <v>1182</v>
      </c>
      <c r="S96" s="301" t="s">
        <v>1186</v>
      </c>
      <c r="T96" s="302" t="s">
        <v>1210</v>
      </c>
      <c r="U96" s="366" t="s">
        <v>1238</v>
      </c>
      <c r="V96" s="366" t="s">
        <v>1350</v>
      </c>
      <c r="W96" s="304" t="s">
        <v>1354</v>
      </c>
      <c r="X96" s="173"/>
      <c r="Y96" s="137"/>
    </row>
    <row r="97" spans="2:25" x14ac:dyDescent="0.35">
      <c r="B97" s="198">
        <v>2.4</v>
      </c>
      <c r="C97" s="47" t="s">
        <v>926</v>
      </c>
      <c r="D97" s="11"/>
      <c r="L97" s="17"/>
      <c r="M97" s="117"/>
      <c r="N97" s="188">
        <v>1</v>
      </c>
      <c r="O97" s="221">
        <v>1</v>
      </c>
      <c r="P97" s="188">
        <v>1</v>
      </c>
      <c r="Q97" s="221">
        <v>1</v>
      </c>
      <c r="R97" s="337">
        <v>1</v>
      </c>
      <c r="S97" s="221">
        <v>1</v>
      </c>
      <c r="T97" s="188">
        <v>1</v>
      </c>
      <c r="U97" s="221">
        <v>1</v>
      </c>
      <c r="V97" s="188">
        <v>1</v>
      </c>
      <c r="W97" s="264">
        <f>+U97</f>
        <v>1</v>
      </c>
      <c r="X97" s="173"/>
      <c r="Y97" s="137"/>
    </row>
    <row r="98" spans="2:25" ht="31" x14ac:dyDescent="0.35">
      <c r="B98" s="198">
        <v>2.5</v>
      </c>
      <c r="C98" s="46" t="s">
        <v>936</v>
      </c>
      <c r="D98" s="18"/>
      <c r="L98" s="17"/>
      <c r="M98" s="117"/>
      <c r="N98" s="338" t="s">
        <v>1187</v>
      </c>
      <c r="O98" s="338" t="s">
        <v>1187</v>
      </c>
      <c r="P98" s="338" t="s">
        <v>1187</v>
      </c>
      <c r="Q98" s="338" t="s">
        <v>1187</v>
      </c>
      <c r="R98" s="338" t="s">
        <v>1187</v>
      </c>
      <c r="S98" s="343" t="s">
        <v>1187</v>
      </c>
      <c r="T98" s="338" t="s">
        <v>1187</v>
      </c>
      <c r="U98" s="338" t="s">
        <v>1187</v>
      </c>
      <c r="V98" s="338" t="s">
        <v>1187</v>
      </c>
      <c r="W98" s="346" t="s">
        <v>1187</v>
      </c>
      <c r="X98" s="188">
        <v>0</v>
      </c>
      <c r="Y98" s="137"/>
    </row>
    <row r="99" spans="2:25" x14ac:dyDescent="0.35">
      <c r="B99" s="201" t="s">
        <v>942</v>
      </c>
      <c r="C99" s="202"/>
      <c r="D99" s="203"/>
      <c r="E99" s="204"/>
      <c r="L99" s="17"/>
      <c r="M99" s="117"/>
      <c r="N99" s="121"/>
      <c r="O99" s="117"/>
      <c r="P99" s="121"/>
      <c r="Q99" s="117"/>
      <c r="R99" s="149"/>
      <c r="S99" s="174"/>
      <c r="T99" s="173"/>
      <c r="U99" s="174"/>
      <c r="V99" s="173"/>
      <c r="W99" s="174"/>
      <c r="X99" s="173"/>
      <c r="Y99" s="137"/>
    </row>
    <row r="100" spans="2:25" x14ac:dyDescent="0.35">
      <c r="B100" s="10" t="s">
        <v>887</v>
      </c>
      <c r="C100" s="46"/>
      <c r="D100" s="18"/>
      <c r="L100" s="17"/>
      <c r="M100" s="117"/>
      <c r="N100" s="121"/>
      <c r="O100" s="117"/>
      <c r="P100" s="121"/>
      <c r="Q100" s="117"/>
      <c r="R100" s="149"/>
      <c r="S100" s="174"/>
      <c r="T100" s="173"/>
      <c r="U100" s="174"/>
      <c r="V100" s="173"/>
      <c r="W100" s="174"/>
      <c r="X100" s="173"/>
      <c r="Y100" s="137"/>
    </row>
    <row r="101" spans="2:25" x14ac:dyDescent="0.35">
      <c r="B101" s="198">
        <v>2.2000000000000002</v>
      </c>
      <c r="C101" s="46" t="s">
        <v>943</v>
      </c>
      <c r="D101" s="18"/>
      <c r="L101" s="17"/>
      <c r="M101" s="117"/>
      <c r="N101" s="121"/>
      <c r="O101" s="121"/>
      <c r="P101" s="121"/>
      <c r="Q101" s="121"/>
      <c r="R101" s="149"/>
      <c r="S101" s="173"/>
      <c r="T101" s="173"/>
      <c r="U101" s="173"/>
      <c r="V101" s="173"/>
      <c r="W101" s="173"/>
      <c r="X101" s="173"/>
      <c r="Y101" s="121"/>
    </row>
    <row r="102" spans="2:25" ht="15" customHeight="1" x14ac:dyDescent="0.35">
      <c r="B102" s="198"/>
      <c r="C102" s="47" t="s">
        <v>944</v>
      </c>
      <c r="D102" s="30"/>
      <c r="E102" s="30"/>
      <c r="L102" s="17"/>
      <c r="M102" s="117"/>
      <c r="N102" s="196"/>
      <c r="O102" s="251"/>
      <c r="P102" s="257">
        <v>0.1</v>
      </c>
      <c r="Q102" s="257">
        <v>0.1</v>
      </c>
      <c r="R102" s="257">
        <v>0.1</v>
      </c>
      <c r="S102" s="173"/>
      <c r="T102" s="344">
        <v>0.92900000000000005</v>
      </c>
      <c r="U102" s="173"/>
      <c r="V102" s="173"/>
      <c r="W102" s="282">
        <f>+T102</f>
        <v>0.92900000000000005</v>
      </c>
      <c r="X102" s="181">
        <f>+W102-R102</f>
        <v>0.82900000000000007</v>
      </c>
      <c r="Y102" s="696" t="s">
        <v>1239</v>
      </c>
    </row>
    <row r="103" spans="2:25" ht="15" customHeight="1" x14ac:dyDescent="0.35">
      <c r="B103" s="198"/>
      <c r="C103" s="47" t="s">
        <v>945</v>
      </c>
      <c r="D103" s="46"/>
      <c r="E103" s="47"/>
      <c r="F103" s="47"/>
      <c r="L103" s="17"/>
      <c r="M103" s="117"/>
      <c r="N103" s="196"/>
      <c r="O103" s="251"/>
      <c r="P103" s="251">
        <v>0.8</v>
      </c>
      <c r="Q103" s="251">
        <v>0.8</v>
      </c>
      <c r="R103" s="251">
        <v>0.8</v>
      </c>
      <c r="S103" s="173"/>
      <c r="T103" s="344">
        <v>0.85089999999999999</v>
      </c>
      <c r="U103" s="173"/>
      <c r="V103" s="173"/>
      <c r="W103" s="282">
        <f t="shared" ref="W103:W104" si="8">+T103</f>
        <v>0.85089999999999999</v>
      </c>
      <c r="X103" s="181">
        <f t="shared" ref="X103:X104" si="9">+W103-R103</f>
        <v>5.0899999999999945E-2</v>
      </c>
      <c r="Y103" s="704"/>
    </row>
    <row r="104" spans="2:25" ht="15" customHeight="1" x14ac:dyDescent="0.35">
      <c r="B104" s="198">
        <v>2.2999999999999998</v>
      </c>
      <c r="C104" s="47" t="s">
        <v>1240</v>
      </c>
      <c r="D104" s="46"/>
      <c r="E104" s="47"/>
      <c r="F104" s="47"/>
      <c r="L104" s="17"/>
      <c r="M104" s="117"/>
      <c r="N104" s="711" t="s">
        <v>1188</v>
      </c>
      <c r="O104" s="712"/>
      <c r="P104" s="712"/>
      <c r="Q104" s="713"/>
      <c r="R104" s="251">
        <v>0.5</v>
      </c>
      <c r="S104" s="173"/>
      <c r="T104" s="345">
        <v>1</v>
      </c>
      <c r="U104" s="173"/>
      <c r="V104" s="173"/>
      <c r="W104" s="282">
        <f t="shared" si="8"/>
        <v>1</v>
      </c>
      <c r="X104" s="181">
        <f t="shared" si="9"/>
        <v>0.5</v>
      </c>
      <c r="Y104" s="697"/>
    </row>
    <row r="105" spans="2:25" ht="15" customHeight="1" x14ac:dyDescent="0.35">
      <c r="B105" s="10" t="s">
        <v>948</v>
      </c>
      <c r="C105" s="47"/>
      <c r="D105" s="46"/>
      <c r="E105" s="46"/>
      <c r="F105" s="47"/>
      <c r="L105" s="17"/>
      <c r="M105" s="117"/>
      <c r="N105" s="121"/>
      <c r="O105" s="121"/>
      <c r="P105" s="121"/>
      <c r="Q105" s="121"/>
      <c r="R105" s="121"/>
      <c r="S105" s="173"/>
      <c r="T105" s="173"/>
      <c r="U105" s="173"/>
      <c r="V105" s="173"/>
      <c r="W105" s="173"/>
      <c r="X105" s="173"/>
      <c r="Y105" s="121"/>
    </row>
    <row r="106" spans="2:25" ht="15" customHeight="1" x14ac:dyDescent="0.35">
      <c r="B106" s="347">
        <v>2.6</v>
      </c>
      <c r="C106" s="367" t="s">
        <v>949</v>
      </c>
      <c r="D106" s="46"/>
      <c r="E106" s="46"/>
      <c r="F106" s="47"/>
      <c r="L106" s="17"/>
      <c r="M106" s="117"/>
      <c r="N106" s="259"/>
      <c r="O106" s="260"/>
      <c r="P106" s="260"/>
      <c r="Q106" s="260"/>
      <c r="R106" s="260"/>
      <c r="S106" s="260"/>
      <c r="T106" s="260"/>
      <c r="U106" s="260"/>
      <c r="V106" s="260"/>
      <c r="W106" s="260"/>
      <c r="X106" s="260"/>
      <c r="Y106" s="368"/>
    </row>
    <row r="107" spans="2:25" s="313" customFormat="1" ht="63.75" customHeight="1" x14ac:dyDescent="0.35">
      <c r="B107" s="318"/>
      <c r="C107" s="397" t="s">
        <v>1241</v>
      </c>
      <c r="D107" s="398"/>
      <c r="E107" s="398"/>
      <c r="F107" s="399"/>
      <c r="L107" s="314"/>
      <c r="M107" s="315"/>
      <c r="N107" s="259">
        <v>141935</v>
      </c>
      <c r="O107" s="260">
        <v>141935</v>
      </c>
      <c r="P107" s="260">
        <v>141935</v>
      </c>
      <c r="Q107" s="260">
        <v>141935</v>
      </c>
      <c r="R107" s="260">
        <v>141935</v>
      </c>
      <c r="S107" s="260">
        <v>156174</v>
      </c>
      <c r="T107" s="260">
        <v>156286</v>
      </c>
      <c r="U107" s="260"/>
      <c r="V107" s="260"/>
      <c r="W107" s="260">
        <f>+T107</f>
        <v>156286</v>
      </c>
      <c r="X107" s="260">
        <f>+W107-R107</f>
        <v>14351</v>
      </c>
      <c r="Y107" s="696" t="s">
        <v>1189</v>
      </c>
    </row>
    <row r="108" spans="2:25" s="313" customFormat="1" ht="51" customHeight="1" x14ac:dyDescent="0.35">
      <c r="B108" s="318"/>
      <c r="C108" s="397" t="s">
        <v>1242</v>
      </c>
      <c r="D108" s="398"/>
      <c r="E108" s="398"/>
      <c r="F108" s="399"/>
      <c r="L108" s="314"/>
      <c r="M108" s="315"/>
      <c r="N108" s="260">
        <v>153513</v>
      </c>
      <c r="O108" s="260">
        <v>153513</v>
      </c>
      <c r="P108" s="260">
        <v>153513</v>
      </c>
      <c r="Q108" s="260">
        <v>153513</v>
      </c>
      <c r="R108" s="260">
        <v>153513</v>
      </c>
      <c r="S108" s="274"/>
      <c r="T108" s="274"/>
      <c r="U108" s="260">
        <v>136982</v>
      </c>
      <c r="V108" s="260">
        <v>156736</v>
      </c>
      <c r="W108" s="260">
        <f>+V108</f>
        <v>156736</v>
      </c>
      <c r="X108" s="260">
        <f>+W108-R108</f>
        <v>3223</v>
      </c>
      <c r="Y108" s="697"/>
    </row>
    <row r="109" spans="2:25" ht="15" customHeight="1" x14ac:dyDescent="0.35">
      <c r="B109" s="201" t="s">
        <v>951</v>
      </c>
      <c r="C109" s="208"/>
      <c r="D109" s="209"/>
      <c r="E109" s="209"/>
      <c r="F109" s="210"/>
      <c r="G109" s="204"/>
      <c r="L109" s="17"/>
      <c r="M109" s="117"/>
      <c r="N109" s="121"/>
      <c r="O109" s="121"/>
      <c r="P109" s="121"/>
      <c r="Q109" s="121"/>
      <c r="R109" s="121"/>
      <c r="S109" s="173"/>
      <c r="T109" s="173"/>
      <c r="U109" s="173"/>
      <c r="V109" s="173"/>
      <c r="W109" s="173"/>
      <c r="X109" s="173"/>
      <c r="Y109" s="121"/>
    </row>
    <row r="110" spans="2:25" ht="15" customHeight="1" x14ac:dyDescent="0.35">
      <c r="B110" s="10" t="s">
        <v>917</v>
      </c>
      <c r="C110" s="13"/>
      <c r="D110" s="46"/>
      <c r="E110" s="46"/>
      <c r="F110" s="47"/>
      <c r="L110" s="17"/>
      <c r="M110" s="117"/>
      <c r="N110" s="121"/>
      <c r="O110" s="121"/>
      <c r="P110" s="121"/>
      <c r="Q110" s="121"/>
      <c r="R110" s="121"/>
      <c r="S110" s="173"/>
      <c r="T110" s="173"/>
      <c r="U110" s="173"/>
      <c r="V110" s="173"/>
      <c r="W110" s="173"/>
      <c r="X110" s="173"/>
      <c r="Y110" s="121"/>
    </row>
    <row r="111" spans="2:25" ht="15.5" x14ac:dyDescent="0.35">
      <c r="B111" s="10">
        <v>2.4</v>
      </c>
      <c r="C111" s="47" t="s">
        <v>952</v>
      </c>
      <c r="D111" s="46"/>
      <c r="E111" s="46"/>
      <c r="F111" s="47"/>
      <c r="L111" s="17"/>
      <c r="M111" s="117"/>
      <c r="N111" s="261">
        <v>0.9</v>
      </c>
      <c r="O111" s="262">
        <v>0.9</v>
      </c>
      <c r="P111" s="262">
        <v>0.9</v>
      </c>
      <c r="Q111" s="262">
        <v>0.9</v>
      </c>
      <c r="R111" s="236">
        <v>0.9</v>
      </c>
      <c r="S111" s="188"/>
      <c r="T111" s="188">
        <v>1</v>
      </c>
      <c r="U111" s="173"/>
      <c r="V111" s="173"/>
      <c r="W111" s="258">
        <f>+T111</f>
        <v>1</v>
      </c>
      <c r="X111" s="173"/>
      <c r="Y111" s="274" t="s">
        <v>1243</v>
      </c>
    </row>
    <row r="112" spans="2:25" x14ac:dyDescent="0.35">
      <c r="B112" s="10" t="s">
        <v>899</v>
      </c>
      <c r="C112" s="15"/>
      <c r="D112" s="46"/>
      <c r="E112" s="65"/>
      <c r="F112" s="47"/>
      <c r="L112" s="17"/>
      <c r="M112" s="117"/>
      <c r="N112" s="121"/>
      <c r="O112" s="121"/>
      <c r="P112" s="121"/>
      <c r="Q112" s="121"/>
      <c r="R112" s="121"/>
      <c r="S112" s="173"/>
      <c r="T112" s="173"/>
      <c r="U112" s="173"/>
      <c r="V112" s="173"/>
      <c r="W112" s="173"/>
      <c r="X112" s="173"/>
      <c r="Y112" s="172"/>
    </row>
    <row r="113" spans="2:25" s="313" customFormat="1" ht="128.25" customHeight="1" x14ac:dyDescent="0.35">
      <c r="B113" s="400">
        <v>2.8</v>
      </c>
      <c r="C113" s="401" t="s">
        <v>953</v>
      </c>
      <c r="D113" s="398"/>
      <c r="E113" s="402"/>
      <c r="F113" s="399"/>
      <c r="L113" s="314"/>
      <c r="M113" s="315"/>
      <c r="N113" s="260">
        <v>205453</v>
      </c>
      <c r="O113" s="260">
        <v>205453</v>
      </c>
      <c r="P113" s="260">
        <v>205453</v>
      </c>
      <c r="Q113" s="260">
        <v>205453</v>
      </c>
      <c r="R113" s="260">
        <v>205453</v>
      </c>
      <c r="S113" s="260"/>
      <c r="T113" s="260">
        <v>9269</v>
      </c>
      <c r="U113" s="260">
        <v>160656</v>
      </c>
      <c r="V113" s="260">
        <v>114800</v>
      </c>
      <c r="W113" s="260">
        <f>+V113</f>
        <v>114800</v>
      </c>
      <c r="X113" s="260">
        <f>+W113-R113</f>
        <v>-90653</v>
      </c>
      <c r="Y113" s="196" t="s">
        <v>1355</v>
      </c>
    </row>
    <row r="114" spans="2:25" x14ac:dyDescent="0.35">
      <c r="B114" s="10">
        <v>2.1</v>
      </c>
      <c r="C114" s="15" t="s">
        <v>955</v>
      </c>
      <c r="D114" s="15"/>
      <c r="E114" s="65"/>
      <c r="L114" s="17"/>
      <c r="M114" s="117"/>
      <c r="N114" s="121"/>
      <c r="O114" s="117"/>
      <c r="P114" s="121"/>
      <c r="Q114" s="117"/>
      <c r="R114" s="173">
        <v>25</v>
      </c>
      <c r="S114" s="174">
        <v>3</v>
      </c>
      <c r="T114" s="173">
        <v>15</v>
      </c>
      <c r="U114" s="174">
        <v>17</v>
      </c>
      <c r="V114" s="173">
        <v>25</v>
      </c>
      <c r="W114" s="174">
        <f>+V114</f>
        <v>25</v>
      </c>
      <c r="X114" s="187">
        <f>+W114-R114</f>
        <v>0</v>
      </c>
      <c r="Y114" s="276"/>
    </row>
    <row r="115" spans="2:25" ht="14.25" customHeight="1" x14ac:dyDescent="0.35">
      <c r="B115" s="201" t="s">
        <v>956</v>
      </c>
      <c r="C115" s="202"/>
      <c r="D115" s="202"/>
      <c r="E115" s="202"/>
      <c r="F115" s="204"/>
      <c r="G115" s="204"/>
      <c r="H115" s="204"/>
      <c r="I115" s="204"/>
      <c r="J115" s="204"/>
      <c r="K115" s="204"/>
      <c r="L115" s="211"/>
      <c r="M115" s="117"/>
      <c r="N115" s="121"/>
      <c r="O115" s="117"/>
      <c r="P115" s="121"/>
      <c r="Q115" s="117"/>
      <c r="R115" s="121"/>
      <c r="S115" s="174"/>
      <c r="T115" s="173"/>
      <c r="U115" s="174"/>
      <c r="V115" s="173"/>
      <c r="W115" s="174"/>
      <c r="X115" s="173"/>
      <c r="Y115" s="137"/>
    </row>
    <row r="116" spans="2:25" x14ac:dyDescent="0.35">
      <c r="B116" s="10" t="s">
        <v>917</v>
      </c>
      <c r="C116" s="47"/>
      <c r="D116" s="11"/>
      <c r="E116" s="21"/>
      <c r="F116" s="212"/>
      <c r="G116" s="212"/>
      <c r="H116" s="212"/>
      <c r="I116" s="212"/>
      <c r="J116" s="212"/>
      <c r="L116" s="17"/>
      <c r="M116" s="117"/>
      <c r="N116" s="173"/>
      <c r="O116" s="174"/>
      <c r="P116" s="173"/>
      <c r="Q116" s="174"/>
      <c r="R116" s="173"/>
      <c r="S116" s="174"/>
      <c r="T116" s="173"/>
      <c r="U116" s="174"/>
      <c r="V116" s="173"/>
      <c r="W116" s="174"/>
      <c r="X116" s="234"/>
      <c r="Y116" s="137"/>
    </row>
    <row r="117" spans="2:25" s="313" customFormat="1" ht="37.5" customHeight="1" x14ac:dyDescent="0.35">
      <c r="B117" s="318">
        <v>2.5</v>
      </c>
      <c r="C117" s="213" t="s">
        <v>1244</v>
      </c>
      <c r="D117" s="214"/>
      <c r="E117" s="214"/>
      <c r="F117" s="403"/>
      <c r="G117" s="403"/>
      <c r="H117" s="403"/>
      <c r="I117" s="403"/>
      <c r="J117" s="403"/>
      <c r="L117" s="314"/>
      <c r="M117" s="315"/>
      <c r="N117" s="172"/>
      <c r="O117" s="315"/>
      <c r="P117" s="172"/>
      <c r="Q117" s="315"/>
      <c r="R117" s="340">
        <v>0.9</v>
      </c>
      <c r="S117" s="291"/>
      <c r="T117" s="295">
        <v>0.98799999999999999</v>
      </c>
      <c r="U117" s="291"/>
      <c r="V117" s="274"/>
      <c r="W117" s="404">
        <f>+T117</f>
        <v>0.98799999999999999</v>
      </c>
      <c r="X117" s="252">
        <f>+W117-R117</f>
        <v>8.7999999999999967E-2</v>
      </c>
      <c r="Y117" s="276" t="s">
        <v>1356</v>
      </c>
    </row>
    <row r="118" spans="2:25" ht="15" customHeight="1" x14ac:dyDescent="0.35">
      <c r="B118" s="198"/>
      <c r="C118" s="213" t="s">
        <v>1245</v>
      </c>
      <c r="D118" s="214"/>
      <c r="E118" s="214"/>
      <c r="F118" s="212"/>
      <c r="G118" s="212"/>
      <c r="H118" s="212"/>
      <c r="I118" s="212"/>
      <c r="J118" s="212"/>
      <c r="L118" s="17"/>
      <c r="M118" s="117"/>
      <c r="N118" s="121"/>
      <c r="O118" s="117"/>
      <c r="P118" s="121"/>
      <c r="Q118" s="117"/>
      <c r="R118" s="188"/>
      <c r="S118" s="174"/>
      <c r="T118" s="253"/>
      <c r="U118" s="174"/>
      <c r="V118" s="173"/>
      <c r="W118" s="180"/>
      <c r="X118" s="181"/>
      <c r="Y118" s="142" t="s">
        <v>1246</v>
      </c>
    </row>
    <row r="119" spans="2:25" x14ac:dyDescent="0.35">
      <c r="B119" s="10" t="s">
        <v>899</v>
      </c>
      <c r="C119" s="46"/>
      <c r="D119" s="21"/>
      <c r="E119" s="212"/>
      <c r="F119" s="212"/>
      <c r="G119" s="212"/>
      <c r="H119" s="212"/>
      <c r="I119" s="212"/>
      <c r="J119" s="212"/>
      <c r="L119" s="17"/>
      <c r="M119" s="117"/>
      <c r="N119" s="121"/>
      <c r="O119" s="117"/>
      <c r="P119" s="121"/>
      <c r="Q119" s="117"/>
      <c r="R119" s="121"/>
      <c r="S119" s="174"/>
      <c r="T119" s="173"/>
      <c r="U119" s="174"/>
      <c r="V119" s="173"/>
      <c r="W119" s="174"/>
      <c r="X119" s="173"/>
      <c r="Y119" s="137"/>
    </row>
    <row r="120" spans="2:25" ht="15.5" x14ac:dyDescent="0.35">
      <c r="B120" s="198">
        <v>2.11</v>
      </c>
      <c r="C120" s="46" t="s">
        <v>958</v>
      </c>
      <c r="D120" s="18"/>
      <c r="L120" s="17"/>
      <c r="M120" s="117"/>
      <c r="N120" s="121"/>
      <c r="O120" s="117"/>
      <c r="P120" s="121"/>
      <c r="Q120" s="117"/>
      <c r="R120" s="187">
        <v>20000</v>
      </c>
      <c r="S120" s="174"/>
      <c r="T120" s="173"/>
      <c r="U120" s="174"/>
      <c r="V120" s="173"/>
      <c r="W120" s="174">
        <f>SUM(W122:W130)</f>
        <v>92442</v>
      </c>
      <c r="X120" s="263">
        <f>+W120-R120</f>
        <v>72442</v>
      </c>
      <c r="Y120" s="752" t="s">
        <v>1251</v>
      </c>
    </row>
    <row r="121" spans="2:25" ht="15.5" x14ac:dyDescent="0.35">
      <c r="B121" s="198"/>
      <c r="C121" s="11" t="s">
        <v>1252</v>
      </c>
      <c r="D121" s="18"/>
      <c r="L121" s="17"/>
      <c r="M121" s="117"/>
      <c r="N121" s="121"/>
      <c r="O121" s="117"/>
      <c r="P121" s="121"/>
      <c r="Q121" s="117"/>
      <c r="R121" s="187"/>
      <c r="S121" s="174"/>
      <c r="T121" s="173"/>
      <c r="U121" s="174"/>
      <c r="V121" s="173"/>
      <c r="W121" s="174"/>
      <c r="X121" s="263"/>
      <c r="Y121" s="753"/>
    </row>
    <row r="122" spans="2:25" x14ac:dyDescent="0.35">
      <c r="B122" s="198"/>
      <c r="C122" s="68" t="s">
        <v>93</v>
      </c>
      <c r="D122" s="18"/>
      <c r="L122" s="17"/>
      <c r="M122" s="117"/>
      <c r="N122" s="121"/>
      <c r="O122" s="117"/>
      <c r="P122" s="121"/>
      <c r="Q122" s="117"/>
      <c r="R122" s="187"/>
      <c r="S122" s="174">
        <v>2236</v>
      </c>
      <c r="T122" s="173">
        <v>4565</v>
      </c>
      <c r="U122" s="174">
        <v>5088</v>
      </c>
      <c r="V122" s="173">
        <v>11717</v>
      </c>
      <c r="W122" s="174">
        <f>SUM(S122:V122)</f>
        <v>23606</v>
      </c>
      <c r="X122" s="173"/>
      <c r="Y122" s="753"/>
    </row>
    <row r="123" spans="2:25" x14ac:dyDescent="0.35">
      <c r="B123" s="198"/>
      <c r="C123" s="68" t="s">
        <v>959</v>
      </c>
      <c r="D123" s="18"/>
      <c r="L123" s="17"/>
      <c r="M123" s="117"/>
      <c r="N123" s="121"/>
      <c r="O123" s="117"/>
      <c r="P123" s="121"/>
      <c r="Q123" s="117"/>
      <c r="R123" s="187"/>
      <c r="S123" s="174">
        <v>510</v>
      </c>
      <c r="T123" s="173">
        <v>1048</v>
      </c>
      <c r="U123" s="174">
        <v>1270</v>
      </c>
      <c r="V123" s="173">
        <v>3226</v>
      </c>
      <c r="W123" s="174">
        <f t="shared" ref="W123:W130" si="10">SUM(S123:V123)</f>
        <v>6054</v>
      </c>
      <c r="X123" s="173"/>
      <c r="Y123" s="753"/>
    </row>
    <row r="124" spans="2:25" x14ac:dyDescent="0.35">
      <c r="B124" s="198"/>
      <c r="C124" s="68" t="s">
        <v>960</v>
      </c>
      <c r="D124" s="18"/>
      <c r="L124" s="17"/>
      <c r="M124" s="117"/>
      <c r="N124" s="121"/>
      <c r="O124" s="117"/>
      <c r="P124" s="121"/>
      <c r="Q124" s="117"/>
      <c r="R124" s="187"/>
      <c r="S124" s="174">
        <v>94</v>
      </c>
      <c r="T124" s="173">
        <v>120</v>
      </c>
      <c r="U124" s="174">
        <v>131</v>
      </c>
      <c r="V124" s="173">
        <v>14983</v>
      </c>
      <c r="W124" s="174">
        <f t="shared" si="10"/>
        <v>15328</v>
      </c>
      <c r="X124" s="173"/>
      <c r="Y124" s="753"/>
    </row>
    <row r="125" spans="2:25" x14ac:dyDescent="0.35">
      <c r="B125" s="198"/>
      <c r="C125" s="46" t="s">
        <v>961</v>
      </c>
      <c r="D125" s="21"/>
      <c r="L125" s="17"/>
      <c r="M125" s="117"/>
      <c r="N125" s="121"/>
      <c r="O125" s="117"/>
      <c r="P125" s="121"/>
      <c r="Q125" s="117"/>
      <c r="R125" s="121"/>
      <c r="S125" s="174">
        <v>25</v>
      </c>
      <c r="T125" s="173">
        <v>84</v>
      </c>
      <c r="U125" s="174">
        <v>52</v>
      </c>
      <c r="V125" s="173">
        <v>113</v>
      </c>
      <c r="W125" s="174">
        <f t="shared" si="10"/>
        <v>274</v>
      </c>
      <c r="X125" s="173"/>
      <c r="Y125" s="753"/>
    </row>
    <row r="126" spans="2:25" x14ac:dyDescent="0.35">
      <c r="B126" s="198"/>
      <c r="C126" s="46" t="s">
        <v>962</v>
      </c>
      <c r="D126" s="18"/>
      <c r="L126" s="17"/>
      <c r="M126" s="117"/>
      <c r="N126" s="121"/>
      <c r="O126" s="117"/>
      <c r="P126" s="121"/>
      <c r="Q126" s="117"/>
      <c r="R126" s="121"/>
      <c r="S126" s="174">
        <v>7</v>
      </c>
      <c r="T126" s="173">
        <v>13</v>
      </c>
      <c r="U126" s="174">
        <v>131</v>
      </c>
      <c r="V126" s="173">
        <v>690</v>
      </c>
      <c r="W126" s="174">
        <f t="shared" si="10"/>
        <v>841</v>
      </c>
      <c r="X126" s="173"/>
      <c r="Y126" s="753"/>
    </row>
    <row r="127" spans="2:25" x14ac:dyDescent="0.35">
      <c r="B127" s="198"/>
      <c r="C127" s="68" t="s">
        <v>963</v>
      </c>
      <c r="D127" s="18"/>
      <c r="L127" s="17"/>
      <c r="M127" s="117"/>
      <c r="N127" s="173"/>
      <c r="O127" s="174"/>
      <c r="P127" s="173"/>
      <c r="Q127" s="174"/>
      <c r="R127" s="173"/>
      <c r="S127" s="174">
        <v>594</v>
      </c>
      <c r="T127" s="173">
        <v>740</v>
      </c>
      <c r="U127" s="174">
        <v>154</v>
      </c>
      <c r="V127" s="173">
        <v>177</v>
      </c>
      <c r="W127" s="174">
        <f t="shared" si="10"/>
        <v>1665</v>
      </c>
      <c r="X127" s="173"/>
      <c r="Y127" s="753"/>
    </row>
    <row r="128" spans="2:25" x14ac:dyDescent="0.35">
      <c r="B128" s="198"/>
      <c r="C128" s="68" t="s">
        <v>1247</v>
      </c>
      <c r="D128" s="18"/>
      <c r="L128" s="17"/>
      <c r="M128" s="117"/>
      <c r="N128" s="173"/>
      <c r="O128" s="174"/>
      <c r="P128" s="173"/>
      <c r="Q128" s="174"/>
      <c r="R128" s="173"/>
      <c r="S128" s="174">
        <v>0</v>
      </c>
      <c r="T128" s="173">
        <v>0</v>
      </c>
      <c r="U128" s="174">
        <v>130</v>
      </c>
      <c r="V128" s="173">
        <v>2040</v>
      </c>
      <c r="W128" s="174">
        <f t="shared" si="10"/>
        <v>2170</v>
      </c>
      <c r="X128" s="173"/>
      <c r="Y128" s="753"/>
    </row>
    <row r="129" spans="2:25" x14ac:dyDescent="0.35">
      <c r="B129" s="198"/>
      <c r="C129" s="68" t="s">
        <v>1248</v>
      </c>
      <c r="D129" s="18"/>
      <c r="L129" s="17"/>
      <c r="M129" s="117"/>
      <c r="N129" s="173"/>
      <c r="O129" s="174"/>
      <c r="P129" s="173"/>
      <c r="Q129" s="174"/>
      <c r="R129" s="173"/>
      <c r="S129" s="174">
        <v>2914</v>
      </c>
      <c r="T129" s="173">
        <v>6131</v>
      </c>
      <c r="U129" s="174">
        <v>6774</v>
      </c>
      <c r="V129" s="173">
        <v>26685</v>
      </c>
      <c r="W129" s="174">
        <f t="shared" si="10"/>
        <v>42504</v>
      </c>
      <c r="X129" s="173"/>
      <c r="Y129" s="753"/>
    </row>
    <row r="130" spans="2:25" x14ac:dyDescent="0.35">
      <c r="B130" s="198"/>
      <c r="C130" s="68" t="s">
        <v>1249</v>
      </c>
      <c r="D130" s="18"/>
      <c r="L130" s="17"/>
      <c r="M130" s="117"/>
      <c r="N130" s="173"/>
      <c r="O130" s="174"/>
      <c r="P130" s="173"/>
      <c r="Q130" s="174"/>
      <c r="R130" s="173"/>
      <c r="S130" s="174">
        <v>0</v>
      </c>
      <c r="T130" s="173">
        <v>0</v>
      </c>
      <c r="U130" s="174">
        <v>0</v>
      </c>
      <c r="V130" s="173">
        <v>0</v>
      </c>
      <c r="W130" s="174">
        <f t="shared" si="10"/>
        <v>0</v>
      </c>
      <c r="X130" s="173"/>
      <c r="Y130" s="754"/>
    </row>
    <row r="131" spans="2:25" x14ac:dyDescent="0.35">
      <c r="B131" s="198"/>
      <c r="C131" s="68" t="s">
        <v>1250</v>
      </c>
      <c r="D131" s="18"/>
      <c r="L131" s="17"/>
      <c r="M131" s="117"/>
      <c r="N131" s="173"/>
      <c r="O131" s="174"/>
      <c r="P131" s="173"/>
      <c r="Q131" s="174"/>
      <c r="R131" s="173"/>
      <c r="S131" s="174"/>
      <c r="T131" s="173"/>
      <c r="U131" s="174"/>
      <c r="V131" s="173"/>
      <c r="W131" s="174"/>
      <c r="X131" s="173"/>
      <c r="Y131" s="369"/>
    </row>
    <row r="132" spans="2:25" ht="15.5" x14ac:dyDescent="0.35">
      <c r="B132" s="198"/>
      <c r="C132" s="11" t="s">
        <v>1253</v>
      </c>
      <c r="D132" s="18"/>
      <c r="L132" s="17"/>
      <c r="M132" s="117"/>
      <c r="N132" s="121"/>
      <c r="O132" s="117"/>
      <c r="P132" s="121"/>
      <c r="Q132" s="117"/>
      <c r="R132" s="187"/>
      <c r="S132" s="174"/>
      <c r="T132" s="173"/>
      <c r="U132" s="174"/>
      <c r="V132" s="173"/>
      <c r="W132" s="174"/>
      <c r="X132" s="263"/>
      <c r="Y132" s="369"/>
    </row>
    <row r="133" spans="2:25" x14ac:dyDescent="0.35">
      <c r="B133" s="198"/>
      <c r="C133" s="68" t="s">
        <v>1254</v>
      </c>
      <c r="D133" s="18"/>
      <c r="L133" s="17"/>
      <c r="M133" s="117"/>
      <c r="N133" s="121"/>
      <c r="O133" s="117"/>
      <c r="P133" s="121"/>
      <c r="Q133" s="117"/>
      <c r="R133" s="187"/>
      <c r="S133" s="174">
        <v>563</v>
      </c>
      <c r="T133" s="173">
        <v>1281</v>
      </c>
      <c r="U133" s="174">
        <v>1378</v>
      </c>
      <c r="V133" s="173">
        <v>4430</v>
      </c>
      <c r="W133" s="174">
        <f>SUM(S133:V133)</f>
        <v>7652</v>
      </c>
      <c r="X133" s="173"/>
      <c r="Y133" s="369"/>
    </row>
    <row r="134" spans="2:25" x14ac:dyDescent="0.35">
      <c r="B134" s="198"/>
      <c r="C134" s="68" t="s">
        <v>1255</v>
      </c>
      <c r="D134" s="18"/>
      <c r="L134" s="17"/>
      <c r="M134" s="117"/>
      <c r="N134" s="121"/>
      <c r="O134" s="117"/>
      <c r="P134" s="121"/>
      <c r="Q134" s="117"/>
      <c r="R134" s="187"/>
      <c r="S134" s="174">
        <v>1519</v>
      </c>
      <c r="T134" s="173">
        <v>3336</v>
      </c>
      <c r="U134" s="174">
        <v>3665</v>
      </c>
      <c r="V134" s="173">
        <v>12083</v>
      </c>
      <c r="W134" s="174">
        <f t="shared" ref="W134:W139" si="11">SUM(S134:V134)</f>
        <v>20603</v>
      </c>
      <c r="X134" s="173"/>
      <c r="Y134" s="369"/>
    </row>
    <row r="135" spans="2:25" x14ac:dyDescent="0.35">
      <c r="B135" s="198"/>
      <c r="C135" s="68" t="s">
        <v>1256</v>
      </c>
      <c r="D135" s="18"/>
      <c r="L135" s="17"/>
      <c r="M135" s="117"/>
      <c r="N135" s="121"/>
      <c r="O135" s="117"/>
      <c r="P135" s="121"/>
      <c r="Q135" s="117"/>
      <c r="R135" s="187"/>
      <c r="S135" s="174">
        <v>8</v>
      </c>
      <c r="T135" s="173">
        <v>13</v>
      </c>
      <c r="U135" s="174">
        <v>18</v>
      </c>
      <c r="V135" s="173">
        <v>441</v>
      </c>
      <c r="W135" s="174">
        <f t="shared" si="11"/>
        <v>480</v>
      </c>
      <c r="X135" s="173"/>
      <c r="Y135" s="369"/>
    </row>
    <row r="136" spans="2:25" x14ac:dyDescent="0.35">
      <c r="B136" s="198"/>
      <c r="C136" s="46" t="s">
        <v>1257</v>
      </c>
      <c r="D136" s="21"/>
      <c r="L136" s="17"/>
      <c r="M136" s="117"/>
      <c r="N136" s="121"/>
      <c r="O136" s="117"/>
      <c r="P136" s="121"/>
      <c r="Q136" s="117"/>
      <c r="R136" s="121"/>
      <c r="S136" s="174">
        <v>178</v>
      </c>
      <c r="T136" s="173">
        <v>384</v>
      </c>
      <c r="U136" s="174">
        <v>390</v>
      </c>
      <c r="V136" s="173">
        <v>12460</v>
      </c>
      <c r="W136" s="174">
        <f t="shared" si="11"/>
        <v>13412</v>
      </c>
      <c r="X136" s="173"/>
      <c r="Y136" s="369"/>
    </row>
    <row r="137" spans="2:25" x14ac:dyDescent="0.35">
      <c r="B137" s="198"/>
      <c r="C137" s="46" t="s">
        <v>1258</v>
      </c>
      <c r="D137" s="18"/>
      <c r="L137" s="17"/>
      <c r="M137" s="117"/>
      <c r="N137" s="121"/>
      <c r="O137" s="117"/>
      <c r="P137" s="121"/>
      <c r="Q137" s="117"/>
      <c r="R137" s="121"/>
      <c r="S137" s="174">
        <v>496</v>
      </c>
      <c r="T137" s="173">
        <v>1023</v>
      </c>
      <c r="U137" s="174">
        <v>1234</v>
      </c>
      <c r="V137" s="173">
        <v>3207</v>
      </c>
      <c r="W137" s="174">
        <f t="shared" si="11"/>
        <v>5960</v>
      </c>
      <c r="X137" s="173"/>
      <c r="Y137" s="369"/>
    </row>
    <row r="138" spans="2:25" x14ac:dyDescent="0.35">
      <c r="B138" s="198"/>
      <c r="C138" s="68" t="s">
        <v>1259</v>
      </c>
      <c r="D138" s="18"/>
      <c r="L138" s="17"/>
      <c r="M138" s="117"/>
      <c r="N138" s="173"/>
      <c r="O138" s="174"/>
      <c r="P138" s="173"/>
      <c r="Q138" s="174"/>
      <c r="R138" s="173"/>
      <c r="S138" s="174">
        <v>93</v>
      </c>
      <c r="T138" s="173">
        <v>236</v>
      </c>
      <c r="U138" s="174">
        <v>210</v>
      </c>
      <c r="V138" s="173">
        <v>283</v>
      </c>
      <c r="W138" s="174">
        <f t="shared" si="11"/>
        <v>822</v>
      </c>
      <c r="X138" s="173"/>
      <c r="Y138" s="369"/>
    </row>
    <row r="139" spans="2:25" x14ac:dyDescent="0.35">
      <c r="B139" s="198"/>
      <c r="C139" s="68" t="s">
        <v>1260</v>
      </c>
      <c r="D139" s="18"/>
      <c r="L139" s="17"/>
      <c r="M139" s="117"/>
      <c r="N139" s="173"/>
      <c r="O139" s="174"/>
      <c r="P139" s="173"/>
      <c r="Q139" s="174"/>
      <c r="R139" s="173"/>
      <c r="S139" s="174">
        <v>0</v>
      </c>
      <c r="T139" s="173">
        <v>1</v>
      </c>
      <c r="U139" s="174">
        <v>1</v>
      </c>
      <c r="V139" s="173">
        <v>7</v>
      </c>
      <c r="W139" s="174">
        <f t="shared" si="11"/>
        <v>9</v>
      </c>
      <c r="X139" s="173"/>
      <c r="Y139" s="369"/>
    </row>
    <row r="140" spans="2:25" x14ac:dyDescent="0.35">
      <c r="B140" s="198"/>
      <c r="C140" s="68"/>
      <c r="D140" s="18"/>
      <c r="L140" s="17"/>
      <c r="M140" s="117"/>
      <c r="N140" s="173"/>
      <c r="O140" s="174"/>
      <c r="P140" s="173"/>
      <c r="Q140" s="174"/>
      <c r="R140" s="173"/>
      <c r="S140" s="174"/>
      <c r="T140" s="173"/>
      <c r="U140" s="174"/>
      <c r="V140" s="173"/>
      <c r="W140" s="174"/>
      <c r="X140" s="173"/>
      <c r="Y140" s="369"/>
    </row>
    <row r="141" spans="2:25" x14ac:dyDescent="0.35">
      <c r="B141" s="198"/>
      <c r="C141" s="370" t="s">
        <v>1263</v>
      </c>
      <c r="D141" s="203"/>
      <c r="E141" s="204"/>
      <c r="F141" s="204"/>
      <c r="G141" s="204"/>
      <c r="H141" s="204"/>
      <c r="I141" s="204"/>
      <c r="J141" s="204"/>
      <c r="K141" s="204"/>
      <c r="L141" s="17"/>
      <c r="M141" s="117"/>
      <c r="N141" s="173"/>
      <c r="O141" s="174"/>
      <c r="P141" s="173"/>
      <c r="Q141" s="174"/>
      <c r="R141" s="173"/>
      <c r="S141" s="174"/>
      <c r="T141" s="173"/>
      <c r="U141" s="174"/>
      <c r="V141" s="173"/>
      <c r="W141" s="174"/>
      <c r="X141" s="173"/>
      <c r="Y141" s="369"/>
    </row>
    <row r="142" spans="2:25" ht="60" customHeight="1" x14ac:dyDescent="0.35">
      <c r="B142" s="198"/>
      <c r="C142" s="37" t="s">
        <v>1261</v>
      </c>
      <c r="D142" s="18"/>
      <c r="L142" s="17"/>
      <c r="M142" s="117"/>
      <c r="N142" s="274"/>
      <c r="O142" s="291"/>
      <c r="P142" s="274"/>
      <c r="Q142" s="291"/>
      <c r="R142" s="260"/>
      <c r="S142" s="349"/>
      <c r="T142" s="260"/>
      <c r="U142" s="349"/>
      <c r="V142" s="260"/>
      <c r="W142" s="349"/>
      <c r="X142" s="173"/>
      <c r="Y142" s="696" t="s">
        <v>1262</v>
      </c>
    </row>
    <row r="143" spans="2:25" s="313" customFormat="1" ht="39.75" customHeight="1" x14ac:dyDescent="0.35">
      <c r="B143" s="318"/>
      <c r="C143" s="37"/>
      <c r="D143" s="405" t="s">
        <v>1357</v>
      </c>
      <c r="L143" s="314"/>
      <c r="M143" s="315"/>
      <c r="N143" s="274"/>
      <c r="O143" s="291"/>
      <c r="P143" s="274"/>
      <c r="Q143" s="291"/>
      <c r="R143" s="260">
        <v>226174</v>
      </c>
      <c r="S143" s="349">
        <v>105221</v>
      </c>
      <c r="T143" s="260"/>
      <c r="U143" s="349">
        <v>24334</v>
      </c>
      <c r="V143" s="260">
        <v>13242</v>
      </c>
      <c r="W143" s="349">
        <f>SUM(S143:V143)</f>
        <v>142797</v>
      </c>
      <c r="X143" s="260">
        <f>+W143-R143</f>
        <v>-83377</v>
      </c>
      <c r="Y143" s="704"/>
    </row>
    <row r="144" spans="2:25" s="313" customFormat="1" ht="39.75" customHeight="1" x14ac:dyDescent="0.35">
      <c r="B144" s="318"/>
      <c r="C144" s="37"/>
      <c r="D144" s="405" t="s">
        <v>1358</v>
      </c>
      <c r="L144" s="314"/>
      <c r="M144" s="315"/>
      <c r="N144" s="274"/>
      <c r="O144" s="291"/>
      <c r="P144" s="274"/>
      <c r="Q144" s="291"/>
      <c r="R144" s="260">
        <v>225615</v>
      </c>
      <c r="S144" s="349"/>
      <c r="T144" s="260"/>
      <c r="U144" s="349"/>
      <c r="V144" s="260">
        <v>4151</v>
      </c>
      <c r="W144" s="349">
        <f>SUM(S144:V144)</f>
        <v>4151</v>
      </c>
      <c r="X144" s="260">
        <f>+W144-R144</f>
        <v>-221464</v>
      </c>
      <c r="Y144" s="697"/>
    </row>
    <row r="145" spans="2:25" x14ac:dyDescent="0.35">
      <c r="B145" s="198"/>
      <c r="C145" s="370" t="s">
        <v>1264</v>
      </c>
      <c r="D145" s="203"/>
      <c r="E145" s="204"/>
      <c r="F145" s="204"/>
      <c r="G145" s="204"/>
      <c r="H145" s="204"/>
      <c r="I145" s="204"/>
      <c r="J145" s="204"/>
      <c r="K145" s="204"/>
      <c r="L145" s="17"/>
      <c r="M145" s="117"/>
      <c r="N145" s="173"/>
      <c r="O145" s="174"/>
      <c r="P145" s="173"/>
      <c r="Q145" s="174"/>
      <c r="R145" s="173"/>
      <c r="S145" s="174"/>
      <c r="T145" s="173"/>
      <c r="U145" s="174"/>
      <c r="V145" s="173"/>
      <c r="W145" s="174"/>
      <c r="X145" s="173"/>
      <c r="Y145" s="369"/>
    </row>
    <row r="146" spans="2:25" x14ac:dyDescent="0.35">
      <c r="B146" s="198"/>
      <c r="C146" s="21" t="s">
        <v>1265</v>
      </c>
      <c r="D146" s="18"/>
      <c r="L146" s="17"/>
      <c r="M146" s="117"/>
      <c r="N146" s="173"/>
      <c r="O146" s="174"/>
      <c r="P146" s="173"/>
      <c r="Q146" s="174"/>
      <c r="R146" s="173"/>
      <c r="S146" s="174"/>
      <c r="T146" s="173"/>
      <c r="U146" s="174"/>
      <c r="V146" s="173"/>
      <c r="W146" s="174"/>
      <c r="X146" s="173"/>
      <c r="Y146" s="369"/>
    </row>
    <row r="147" spans="2:25" x14ac:dyDescent="0.35">
      <c r="B147" s="198"/>
      <c r="C147" s="68" t="s">
        <v>1266</v>
      </c>
      <c r="D147" s="18"/>
      <c r="L147" s="17"/>
      <c r="M147" s="117"/>
      <c r="N147" s="173"/>
      <c r="O147" s="174"/>
      <c r="P147" s="173"/>
      <c r="Q147" s="174"/>
      <c r="R147" s="173">
        <v>24</v>
      </c>
      <c r="S147" s="174"/>
      <c r="T147" s="173"/>
      <c r="U147" s="174">
        <v>6</v>
      </c>
      <c r="V147" s="173">
        <v>9</v>
      </c>
      <c r="W147" s="174">
        <f>+V147</f>
        <v>9</v>
      </c>
      <c r="X147" s="173">
        <f>+W147-R147</f>
        <v>-15</v>
      </c>
      <c r="Y147" s="696" t="s">
        <v>1359</v>
      </c>
    </row>
    <row r="148" spans="2:25" x14ac:dyDescent="0.35">
      <c r="B148" s="198"/>
      <c r="C148" s="68" t="s">
        <v>964</v>
      </c>
      <c r="D148" s="18"/>
      <c r="L148" s="17"/>
      <c r="M148" s="117"/>
      <c r="N148" s="173"/>
      <c r="O148" s="174"/>
      <c r="P148" s="173"/>
      <c r="Q148" s="174"/>
      <c r="R148" s="173"/>
      <c r="S148" s="174"/>
      <c r="T148" s="173"/>
      <c r="U148" s="174"/>
      <c r="V148" s="173"/>
      <c r="W148" s="174"/>
      <c r="X148" s="173"/>
      <c r="Y148" s="704"/>
    </row>
    <row r="149" spans="2:25" x14ac:dyDescent="0.35">
      <c r="B149" s="198"/>
      <c r="D149" s="68" t="s">
        <v>390</v>
      </c>
      <c r="L149" s="17"/>
      <c r="M149" s="117"/>
      <c r="N149" s="173" t="s">
        <v>36</v>
      </c>
      <c r="O149" s="174" t="s">
        <v>36</v>
      </c>
      <c r="P149" s="173" t="s">
        <v>36</v>
      </c>
      <c r="Q149" s="174" t="s">
        <v>36</v>
      </c>
      <c r="R149" s="173" t="s">
        <v>36</v>
      </c>
      <c r="S149" s="174"/>
      <c r="T149" s="173"/>
      <c r="U149" s="174"/>
      <c r="V149" s="173"/>
      <c r="W149" s="174"/>
      <c r="X149" s="173"/>
      <c r="Y149" s="704"/>
    </row>
    <row r="150" spans="2:25" x14ac:dyDescent="0.35">
      <c r="B150" s="198"/>
      <c r="D150" s="68" t="s">
        <v>631</v>
      </c>
      <c r="L150" s="17"/>
      <c r="M150" s="117"/>
      <c r="N150" s="173" t="s">
        <v>36</v>
      </c>
      <c r="O150" s="174" t="s">
        <v>36</v>
      </c>
      <c r="P150" s="173" t="s">
        <v>36</v>
      </c>
      <c r="Q150" s="174" t="s">
        <v>36</v>
      </c>
      <c r="R150" s="173" t="s">
        <v>36</v>
      </c>
      <c r="S150" s="174"/>
      <c r="T150" s="173"/>
      <c r="U150" s="174"/>
      <c r="V150" s="173"/>
      <c r="W150" s="174"/>
      <c r="X150" s="173"/>
      <c r="Y150" s="697"/>
    </row>
    <row r="151" spans="2:25" x14ac:dyDescent="0.35">
      <c r="B151" s="198">
        <v>2.12</v>
      </c>
      <c r="C151" s="46" t="s">
        <v>970</v>
      </c>
      <c r="D151" s="26"/>
      <c r="E151" s="26"/>
      <c r="L151" s="17"/>
      <c r="M151" s="117"/>
      <c r="N151" s="173"/>
      <c r="O151" s="174"/>
      <c r="P151" s="173"/>
      <c r="Q151" s="174"/>
      <c r="R151" s="173"/>
      <c r="S151" s="174"/>
      <c r="T151" s="173"/>
      <c r="U151" s="174"/>
      <c r="V151" s="173"/>
      <c r="W151" s="174"/>
      <c r="X151" s="173"/>
      <c r="Y151" s="137"/>
    </row>
    <row r="152" spans="2:25" x14ac:dyDescent="0.35">
      <c r="B152" s="198"/>
      <c r="C152" s="47" t="s">
        <v>971</v>
      </c>
      <c r="D152" s="11"/>
      <c r="E152" s="11"/>
      <c r="L152" s="17"/>
      <c r="M152" s="117"/>
      <c r="N152" s="173">
        <v>30</v>
      </c>
      <c r="O152" s="174">
        <v>30</v>
      </c>
      <c r="P152" s="173">
        <v>40</v>
      </c>
      <c r="Q152" s="174">
        <v>40</v>
      </c>
      <c r="R152" s="173">
        <v>140</v>
      </c>
      <c r="S152" s="174">
        <v>56</v>
      </c>
      <c r="T152" s="173">
        <v>45</v>
      </c>
      <c r="U152" s="174">
        <v>40</v>
      </c>
      <c r="V152" s="173">
        <v>241</v>
      </c>
      <c r="W152" s="174">
        <f>+SUM(S152:V152)</f>
        <v>382</v>
      </c>
      <c r="X152" s="234">
        <f>+W152-R152</f>
        <v>242</v>
      </c>
      <c r="Y152" s="137"/>
    </row>
    <row r="153" spans="2:25" x14ac:dyDescent="0.35">
      <c r="B153" s="198"/>
      <c r="C153" s="47" t="s">
        <v>966</v>
      </c>
      <c r="D153" s="15"/>
      <c r="L153" s="17"/>
      <c r="M153" s="117"/>
      <c r="N153" s="173">
        <v>40</v>
      </c>
      <c r="O153" s="174">
        <v>40</v>
      </c>
      <c r="P153" s="173">
        <v>50</v>
      </c>
      <c r="Q153" s="174">
        <v>50</v>
      </c>
      <c r="R153" s="173">
        <v>180</v>
      </c>
      <c r="S153" s="174">
        <v>24</v>
      </c>
      <c r="T153" s="173">
        <v>21</v>
      </c>
      <c r="U153" s="174">
        <v>12</v>
      </c>
      <c r="V153" s="173">
        <v>28</v>
      </c>
      <c r="W153" s="174">
        <f t="shared" ref="W153:W155" si="12">+SUM(S153:V153)</f>
        <v>85</v>
      </c>
      <c r="X153" s="234">
        <f t="shared" ref="X153:X155" si="13">+W153-R153</f>
        <v>-95</v>
      </c>
      <c r="Y153" s="137"/>
    </row>
    <row r="154" spans="2:25" x14ac:dyDescent="0.35">
      <c r="B154" s="198"/>
      <c r="C154" s="46" t="s">
        <v>967</v>
      </c>
      <c r="D154" s="28"/>
      <c r="L154" s="17"/>
      <c r="M154" s="117"/>
      <c r="N154" s="173">
        <v>30</v>
      </c>
      <c r="O154" s="174">
        <v>30</v>
      </c>
      <c r="P154" s="173">
        <v>40</v>
      </c>
      <c r="Q154" s="174">
        <v>40</v>
      </c>
      <c r="R154" s="173">
        <v>140</v>
      </c>
      <c r="S154" s="174">
        <v>21</v>
      </c>
      <c r="T154" s="173">
        <v>12</v>
      </c>
      <c r="U154" s="174">
        <v>8</v>
      </c>
      <c r="V154" s="173">
        <v>5</v>
      </c>
      <c r="W154" s="174">
        <f t="shared" si="12"/>
        <v>46</v>
      </c>
      <c r="X154" s="234">
        <f t="shared" si="13"/>
        <v>-94</v>
      </c>
      <c r="Y154" s="137"/>
    </row>
    <row r="155" spans="2:25" x14ac:dyDescent="0.35">
      <c r="B155" s="198"/>
      <c r="C155" s="46" t="s">
        <v>968</v>
      </c>
      <c r="D155" s="28"/>
      <c r="L155" s="17"/>
      <c r="M155" s="117"/>
      <c r="N155" s="173">
        <v>10</v>
      </c>
      <c r="O155" s="174">
        <v>10</v>
      </c>
      <c r="P155" s="173">
        <v>10</v>
      </c>
      <c r="Q155" s="174">
        <v>10</v>
      </c>
      <c r="R155" s="173">
        <v>40</v>
      </c>
      <c r="S155" s="174">
        <v>10</v>
      </c>
      <c r="T155" s="173">
        <v>1</v>
      </c>
      <c r="U155" s="174">
        <v>11</v>
      </c>
      <c r="V155" s="173">
        <v>45</v>
      </c>
      <c r="W155" s="174">
        <f t="shared" si="12"/>
        <v>67</v>
      </c>
      <c r="X155" s="234">
        <f t="shared" si="13"/>
        <v>27</v>
      </c>
      <c r="Y155" s="137"/>
    </row>
    <row r="156" spans="2:25" x14ac:dyDescent="0.35">
      <c r="B156" s="198">
        <v>2.13</v>
      </c>
      <c r="C156" s="46" t="s">
        <v>972</v>
      </c>
      <c r="D156" s="28"/>
      <c r="L156" s="17"/>
      <c r="M156" s="117"/>
      <c r="N156" s="173"/>
      <c r="O156" s="174"/>
      <c r="P156" s="173"/>
      <c r="Q156" s="174"/>
      <c r="R156" s="173"/>
      <c r="S156" s="174"/>
      <c r="T156" s="173"/>
      <c r="U156" s="174"/>
      <c r="V156" s="173"/>
      <c r="W156" s="174"/>
      <c r="X156" s="173"/>
      <c r="Y156" s="339" t="s">
        <v>1190</v>
      </c>
    </row>
    <row r="157" spans="2:25" x14ac:dyDescent="0.35">
      <c r="B157" s="198"/>
      <c r="C157" s="46" t="s">
        <v>973</v>
      </c>
      <c r="D157" s="15"/>
      <c r="L157" s="17"/>
      <c r="M157" s="117"/>
      <c r="N157" s="173"/>
      <c r="O157" s="174"/>
      <c r="P157" s="173"/>
      <c r="Q157" s="174"/>
      <c r="R157" s="173"/>
      <c r="S157" s="174"/>
      <c r="T157" s="173"/>
      <c r="U157" s="174"/>
      <c r="V157" s="173"/>
      <c r="W157" s="174"/>
      <c r="X157" s="173"/>
      <c r="Y157" s="137"/>
    </row>
    <row r="158" spans="2:25" x14ac:dyDescent="0.35">
      <c r="B158" s="198"/>
      <c r="C158" s="47" t="s">
        <v>974</v>
      </c>
      <c r="D158" s="15"/>
      <c r="L158" s="17"/>
      <c r="M158" s="117"/>
      <c r="N158" s="121"/>
      <c r="O158" s="117"/>
      <c r="P158" s="121"/>
      <c r="Q158" s="117"/>
      <c r="R158" s="121"/>
      <c r="S158" s="174"/>
      <c r="T158" s="173"/>
      <c r="U158" s="174"/>
      <c r="V158" s="173"/>
      <c r="W158" s="174"/>
      <c r="X158" s="173"/>
      <c r="Y158" s="137"/>
    </row>
    <row r="159" spans="2:25" x14ac:dyDescent="0.35">
      <c r="B159" s="198"/>
      <c r="C159" s="47" t="s">
        <v>975</v>
      </c>
      <c r="D159" s="15"/>
      <c r="L159" s="17"/>
      <c r="M159" s="117"/>
      <c r="N159" s="121"/>
      <c r="O159" s="117"/>
      <c r="P159" s="121"/>
      <c r="Q159" s="117"/>
      <c r="R159" s="121"/>
      <c r="S159" s="174"/>
      <c r="T159" s="173"/>
      <c r="U159" s="174"/>
      <c r="V159" s="173"/>
      <c r="W159" s="174"/>
      <c r="X159" s="173"/>
      <c r="Y159" s="137"/>
    </row>
    <row r="160" spans="2:25" x14ac:dyDescent="0.35">
      <c r="B160" s="198"/>
      <c r="C160" s="47" t="s">
        <v>976</v>
      </c>
      <c r="D160" s="15"/>
      <c r="L160" s="17"/>
      <c r="M160" s="117"/>
      <c r="N160" s="121"/>
      <c r="O160" s="117"/>
      <c r="P160" s="121"/>
      <c r="Q160" s="117"/>
      <c r="R160" s="121"/>
      <c r="S160" s="174"/>
      <c r="T160" s="173"/>
      <c r="U160" s="174"/>
      <c r="V160" s="173"/>
      <c r="W160" s="174"/>
      <c r="X160" s="173"/>
      <c r="Y160" s="137"/>
    </row>
    <row r="161" spans="2:25" x14ac:dyDescent="0.35">
      <c r="B161" s="198"/>
      <c r="C161" s="47" t="s">
        <v>977</v>
      </c>
      <c r="D161" s="15"/>
      <c r="L161" s="17"/>
      <c r="M161" s="117"/>
      <c r="N161" s="121"/>
      <c r="O161" s="117"/>
      <c r="P161" s="121"/>
      <c r="Q161" s="117"/>
      <c r="R161" s="121"/>
      <c r="S161" s="174"/>
      <c r="T161" s="173"/>
      <c r="U161" s="174"/>
      <c r="V161" s="173"/>
      <c r="W161" s="174"/>
      <c r="X161" s="173"/>
      <c r="Y161" s="137"/>
    </row>
    <row r="162" spans="2:25" x14ac:dyDescent="0.35">
      <c r="B162" s="198"/>
      <c r="C162" s="47" t="s">
        <v>978</v>
      </c>
      <c r="D162" s="15"/>
      <c r="L162" s="17"/>
      <c r="M162" s="117"/>
      <c r="N162" s="121"/>
      <c r="O162" s="117"/>
      <c r="P162" s="121"/>
      <c r="Q162" s="117"/>
      <c r="R162" s="121"/>
      <c r="S162" s="174"/>
      <c r="T162" s="173"/>
      <c r="U162" s="174"/>
      <c r="V162" s="173"/>
      <c r="W162" s="174"/>
      <c r="X162" s="173"/>
      <c r="Y162" s="137"/>
    </row>
    <row r="163" spans="2:25" x14ac:dyDescent="0.35">
      <c r="B163" s="198">
        <v>2.15</v>
      </c>
      <c r="C163" s="47" t="s">
        <v>983</v>
      </c>
      <c r="D163" s="15"/>
      <c r="L163" s="17"/>
      <c r="M163" s="117"/>
      <c r="N163" s="173"/>
      <c r="O163" s="174"/>
      <c r="P163" s="173"/>
      <c r="Q163" s="174"/>
      <c r="R163" s="173">
        <v>600</v>
      </c>
      <c r="S163" s="174">
        <v>329</v>
      </c>
      <c r="T163" s="173">
        <v>496</v>
      </c>
      <c r="U163" s="174">
        <v>234</v>
      </c>
      <c r="V163" s="173">
        <v>269</v>
      </c>
      <c r="W163" s="174">
        <f>+S163+T163+U163+V163</f>
        <v>1328</v>
      </c>
      <c r="X163" s="173">
        <f>+W163-R163</f>
        <v>728</v>
      </c>
      <c r="Y163" s="137"/>
    </row>
    <row r="164" spans="2:25" x14ac:dyDescent="0.35">
      <c r="B164" s="208" t="s">
        <v>979</v>
      </c>
      <c r="C164" s="204"/>
      <c r="D164" s="202"/>
      <c r="E164" s="204"/>
      <c r="F164" s="204"/>
      <c r="G164" s="204"/>
      <c r="H164" s="204"/>
      <c r="I164" s="204"/>
      <c r="J164" s="204"/>
      <c r="K164" s="204"/>
      <c r="L164" s="17"/>
      <c r="M164" s="117"/>
      <c r="N164" s="173"/>
      <c r="O164" s="174"/>
      <c r="P164" s="173"/>
      <c r="Q164" s="174"/>
      <c r="R164" s="173"/>
      <c r="S164" s="174"/>
      <c r="T164" s="173"/>
      <c r="U164" s="174"/>
      <c r="V164" s="173"/>
      <c r="W164" s="174"/>
      <c r="X164" s="173"/>
      <c r="Y164" s="137"/>
    </row>
    <row r="165" spans="2:25" x14ac:dyDescent="0.35">
      <c r="B165" s="198"/>
      <c r="C165" s="47" t="s">
        <v>1267</v>
      </c>
      <c r="D165" s="15"/>
      <c r="L165" s="17"/>
      <c r="M165" s="117"/>
      <c r="N165" s="173"/>
      <c r="O165" s="174"/>
      <c r="P165" s="173"/>
      <c r="Q165" s="174"/>
      <c r="R165" s="173">
        <v>40</v>
      </c>
      <c r="S165" s="174">
        <v>2</v>
      </c>
      <c r="T165" s="173">
        <v>5</v>
      </c>
      <c r="U165" s="174">
        <v>3</v>
      </c>
      <c r="V165" s="173">
        <v>7</v>
      </c>
      <c r="W165" s="174">
        <f>+SUM(S165:V165)</f>
        <v>17</v>
      </c>
      <c r="X165" s="173">
        <f>+W165-R165</f>
        <v>-23</v>
      </c>
      <c r="Y165" s="142" t="s">
        <v>1271</v>
      </c>
    </row>
    <row r="166" spans="2:25" x14ac:dyDescent="0.35">
      <c r="B166" s="198"/>
      <c r="C166" s="47" t="s">
        <v>1268</v>
      </c>
      <c r="D166" s="15"/>
      <c r="L166" s="17"/>
      <c r="M166" s="117"/>
      <c r="N166" s="173"/>
      <c r="O166" s="174"/>
      <c r="P166" s="173"/>
      <c r="Q166" s="174"/>
      <c r="R166" s="173">
        <v>12</v>
      </c>
      <c r="S166" s="174">
        <v>4</v>
      </c>
      <c r="T166" s="173">
        <v>8</v>
      </c>
      <c r="U166" s="174">
        <v>2</v>
      </c>
      <c r="V166" s="173">
        <v>4</v>
      </c>
      <c r="W166" s="174">
        <f t="shared" ref="W166:W168" si="14">+SUM(S166:V166)</f>
        <v>18</v>
      </c>
      <c r="X166" s="173">
        <f t="shared" ref="X166:X168" si="15">+W166-R166</f>
        <v>6</v>
      </c>
      <c r="Y166" s="142" t="s">
        <v>1271</v>
      </c>
    </row>
    <row r="167" spans="2:25" x14ac:dyDescent="0.35">
      <c r="B167" s="198"/>
      <c r="C167" s="47" t="s">
        <v>1269</v>
      </c>
      <c r="D167" s="15"/>
      <c r="L167" s="17"/>
      <c r="M167" s="117"/>
      <c r="N167" s="173"/>
      <c r="O167" s="174"/>
      <c r="P167" s="173"/>
      <c r="Q167" s="174"/>
      <c r="R167" s="173">
        <v>18</v>
      </c>
      <c r="S167" s="174">
        <v>1</v>
      </c>
      <c r="T167" s="173">
        <v>4</v>
      </c>
      <c r="U167" s="174">
        <v>2</v>
      </c>
      <c r="V167" s="173">
        <v>4</v>
      </c>
      <c r="W167" s="174">
        <f t="shared" si="14"/>
        <v>11</v>
      </c>
      <c r="X167" s="173">
        <f t="shared" si="15"/>
        <v>-7</v>
      </c>
      <c r="Y167" s="142"/>
    </row>
    <row r="168" spans="2:25" x14ac:dyDescent="0.35">
      <c r="B168" s="198"/>
      <c r="C168" s="47" t="s">
        <v>1270</v>
      </c>
      <c r="D168" s="15"/>
      <c r="L168" s="17"/>
      <c r="M168" s="117"/>
      <c r="N168" s="173"/>
      <c r="O168" s="174"/>
      <c r="P168" s="173"/>
      <c r="Q168" s="174"/>
      <c r="R168" s="173">
        <v>4</v>
      </c>
      <c r="S168" s="174">
        <v>1</v>
      </c>
      <c r="T168" s="173">
        <v>2</v>
      </c>
      <c r="U168" s="174">
        <v>0</v>
      </c>
      <c r="V168" s="173">
        <v>4</v>
      </c>
      <c r="W168" s="174">
        <f t="shared" si="14"/>
        <v>7</v>
      </c>
      <c r="X168" s="173">
        <f t="shared" si="15"/>
        <v>3</v>
      </c>
      <c r="Y168" s="142"/>
    </row>
    <row r="169" spans="2:25" x14ac:dyDescent="0.35">
      <c r="B169" s="201" t="s">
        <v>984</v>
      </c>
      <c r="C169" s="215"/>
      <c r="D169" s="202"/>
      <c r="E169" s="216"/>
      <c r="F169" s="204"/>
      <c r="G169" s="204"/>
      <c r="H169" s="204"/>
      <c r="I169" s="204"/>
      <c r="J169" s="204"/>
      <c r="K169" s="204"/>
      <c r="L169" s="17"/>
      <c r="M169" s="117"/>
      <c r="N169" s="121"/>
      <c r="O169" s="117"/>
      <c r="P169" s="121"/>
      <c r="Q169" s="117"/>
      <c r="R169" s="121"/>
      <c r="S169" s="174"/>
      <c r="T169" s="173"/>
      <c r="U169" s="174"/>
      <c r="V169" s="173"/>
      <c r="W169" s="174"/>
      <c r="X169" s="173"/>
      <c r="Y169" s="137"/>
    </row>
    <row r="170" spans="2:25" x14ac:dyDescent="0.35">
      <c r="B170" s="10" t="s">
        <v>917</v>
      </c>
      <c r="C170" s="29"/>
      <c r="D170" s="11"/>
      <c r="E170" s="11"/>
      <c r="L170" s="17"/>
      <c r="M170" s="117"/>
      <c r="N170" s="121"/>
      <c r="O170" s="117"/>
      <c r="P170" s="121"/>
      <c r="Q170" s="117"/>
      <c r="R170" s="121"/>
      <c r="S170" s="174"/>
      <c r="T170" s="173"/>
      <c r="U170" s="174"/>
      <c r="V170" s="173"/>
      <c r="W170" s="174"/>
      <c r="X170" s="173"/>
      <c r="Y170" s="137"/>
    </row>
    <row r="171" spans="2:25" x14ac:dyDescent="0.35">
      <c r="B171" s="25">
        <v>2.6</v>
      </c>
      <c r="C171" s="27" t="s">
        <v>985</v>
      </c>
      <c r="D171" s="15"/>
      <c r="L171" s="17"/>
      <c r="M171" s="117"/>
      <c r="N171" s="121"/>
      <c r="O171" s="117"/>
      <c r="P171" s="121"/>
      <c r="Q171" s="117"/>
      <c r="R171" s="121"/>
      <c r="S171" s="174"/>
      <c r="T171" s="173"/>
      <c r="U171" s="174"/>
      <c r="V171" s="173"/>
      <c r="W171" s="174"/>
      <c r="X171" s="173"/>
      <c r="Y171" s="137"/>
    </row>
    <row r="172" spans="2:25" x14ac:dyDescent="0.35">
      <c r="B172" s="25"/>
      <c r="C172" s="27" t="s">
        <v>986</v>
      </c>
      <c r="D172" s="15"/>
      <c r="L172" s="17"/>
      <c r="M172" s="117"/>
      <c r="N172" s="121"/>
      <c r="O172" s="117"/>
      <c r="P172" s="121"/>
      <c r="Q172" s="117"/>
      <c r="R172" s="258">
        <v>0.5</v>
      </c>
      <c r="S172" s="264">
        <v>0.72729999999999995</v>
      </c>
      <c r="T172" s="188">
        <v>0.58330000000000004</v>
      </c>
      <c r="U172" s="221">
        <v>1</v>
      </c>
      <c r="V172" s="188">
        <v>1</v>
      </c>
      <c r="W172" s="180">
        <v>0.76580000000000004</v>
      </c>
      <c r="X172" s="371">
        <f>+W172-R172</f>
        <v>0.26580000000000004</v>
      </c>
      <c r="Y172" s="292"/>
    </row>
    <row r="173" spans="2:25" x14ac:dyDescent="0.35">
      <c r="B173" s="25"/>
      <c r="C173" s="27" t="s">
        <v>987</v>
      </c>
      <c r="D173" s="15"/>
      <c r="L173" s="17"/>
      <c r="M173" s="117"/>
      <c r="N173" s="173" t="s">
        <v>36</v>
      </c>
      <c r="O173" s="174" t="s">
        <v>36</v>
      </c>
      <c r="P173" s="173" t="s">
        <v>36</v>
      </c>
      <c r="Q173" s="174" t="s">
        <v>36</v>
      </c>
      <c r="R173" s="258" t="s">
        <v>36</v>
      </c>
      <c r="S173" s="264" t="s">
        <v>1191</v>
      </c>
      <c r="T173" s="188">
        <v>1</v>
      </c>
      <c r="U173" s="221">
        <v>1</v>
      </c>
      <c r="V173" s="188">
        <v>1</v>
      </c>
      <c r="W173" s="180">
        <v>1</v>
      </c>
      <c r="X173" s="173"/>
      <c r="Y173" s="137"/>
    </row>
    <row r="174" spans="2:25" x14ac:dyDescent="0.35">
      <c r="B174" s="10" t="s">
        <v>899</v>
      </c>
      <c r="C174" s="27"/>
      <c r="D174" s="15"/>
      <c r="L174" s="17"/>
      <c r="M174" s="117"/>
      <c r="N174" s="121"/>
      <c r="O174" s="117"/>
      <c r="P174" s="121"/>
      <c r="Q174" s="117"/>
      <c r="R174" s="121"/>
      <c r="S174" s="174"/>
      <c r="T174" s="173"/>
      <c r="U174" s="174"/>
      <c r="V174" s="173"/>
      <c r="W174" s="174"/>
      <c r="X174" s="173"/>
      <c r="Y174" s="137"/>
    </row>
    <row r="175" spans="2:25" x14ac:dyDescent="0.35">
      <c r="B175" s="25">
        <v>2.16</v>
      </c>
      <c r="C175" s="27" t="s">
        <v>988</v>
      </c>
      <c r="D175" s="15"/>
      <c r="L175" s="17"/>
      <c r="M175" s="117"/>
      <c r="N175" s="121"/>
      <c r="O175" s="117"/>
      <c r="P175" s="121"/>
      <c r="Q175" s="117"/>
      <c r="R175" s="173">
        <v>80</v>
      </c>
      <c r="S175" s="174">
        <v>22</v>
      </c>
      <c r="T175" s="173">
        <v>48</v>
      </c>
      <c r="U175" s="174">
        <v>24</v>
      </c>
      <c r="V175" s="173">
        <v>17</v>
      </c>
      <c r="W175" s="174">
        <f>SUM(W176:W180)</f>
        <v>111</v>
      </c>
      <c r="X175" s="173">
        <f>+W175-R175</f>
        <v>31</v>
      </c>
      <c r="Y175" s="276"/>
    </row>
    <row r="176" spans="2:25" x14ac:dyDescent="0.35">
      <c r="B176" s="25"/>
      <c r="C176" s="27" t="s">
        <v>989</v>
      </c>
      <c r="D176" s="15"/>
      <c r="L176" s="17"/>
      <c r="M176" s="117"/>
      <c r="N176" s="121"/>
      <c r="O176" s="117"/>
      <c r="P176" s="121"/>
      <c r="Q176" s="117"/>
      <c r="R176" s="173"/>
      <c r="S176" s="174">
        <v>6</v>
      </c>
      <c r="T176" s="173">
        <v>27</v>
      </c>
      <c r="U176" s="174">
        <v>2</v>
      </c>
      <c r="V176" s="173">
        <v>12</v>
      </c>
      <c r="W176" s="174">
        <f>+SUM(S176:V176)</f>
        <v>47</v>
      </c>
      <c r="X176" s="173"/>
      <c r="Y176" s="137"/>
    </row>
    <row r="177" spans="2:25" x14ac:dyDescent="0.35">
      <c r="B177" s="25"/>
      <c r="C177" s="27" t="s">
        <v>966</v>
      </c>
      <c r="D177" s="15"/>
      <c r="L177" s="17"/>
      <c r="M177" s="117"/>
      <c r="N177" s="121"/>
      <c r="O177" s="117"/>
      <c r="P177" s="121"/>
      <c r="Q177" s="117"/>
      <c r="R177" s="173"/>
      <c r="S177" s="174">
        <v>16</v>
      </c>
      <c r="T177" s="173">
        <v>21</v>
      </c>
      <c r="U177" s="174">
        <v>22</v>
      </c>
      <c r="V177" s="173">
        <v>5</v>
      </c>
      <c r="W177" s="174">
        <f t="shared" ref="W177:W180" si="16">+SUM(S177:V177)</f>
        <v>64</v>
      </c>
      <c r="X177" s="173"/>
      <c r="Y177" s="137"/>
    </row>
    <row r="178" spans="2:25" x14ac:dyDescent="0.35">
      <c r="B178" s="25"/>
      <c r="C178" s="27" t="s">
        <v>967</v>
      </c>
      <c r="D178" s="15"/>
      <c r="L178" s="17"/>
      <c r="M178" s="117"/>
      <c r="N178" s="121"/>
      <c r="O178" s="117"/>
      <c r="P178" s="121"/>
      <c r="Q178" s="117"/>
      <c r="R178" s="173"/>
      <c r="S178" s="174" t="s">
        <v>500</v>
      </c>
      <c r="T178" s="173" t="s">
        <v>500</v>
      </c>
      <c r="U178" s="173" t="s">
        <v>500</v>
      </c>
      <c r="V178" s="173" t="s">
        <v>500</v>
      </c>
      <c r="W178" s="174">
        <f t="shared" si="16"/>
        <v>0</v>
      </c>
      <c r="X178" s="173"/>
      <c r="Y178" s="137"/>
    </row>
    <row r="179" spans="2:25" x14ac:dyDescent="0.35">
      <c r="B179" s="25"/>
      <c r="C179" s="27" t="s">
        <v>968</v>
      </c>
      <c r="D179" s="15"/>
      <c r="L179" s="17"/>
      <c r="M179" s="117"/>
      <c r="N179" s="121"/>
      <c r="O179" s="117"/>
      <c r="P179" s="121"/>
      <c r="Q179" s="117"/>
      <c r="R179" s="173"/>
      <c r="S179" s="174" t="s">
        <v>500</v>
      </c>
      <c r="T179" s="173" t="s">
        <v>500</v>
      </c>
      <c r="U179" s="173" t="s">
        <v>500</v>
      </c>
      <c r="V179" s="173" t="s">
        <v>500</v>
      </c>
      <c r="W179" s="174">
        <f t="shared" si="16"/>
        <v>0</v>
      </c>
      <c r="X179" s="173"/>
      <c r="Y179" s="137"/>
    </row>
    <row r="180" spans="2:25" x14ac:dyDescent="0.35">
      <c r="B180" s="25"/>
      <c r="C180" s="27" t="s">
        <v>969</v>
      </c>
      <c r="D180" s="15"/>
      <c r="L180" s="17"/>
      <c r="M180" s="117"/>
      <c r="N180" s="121"/>
      <c r="O180" s="117"/>
      <c r="P180" s="121"/>
      <c r="Q180" s="117"/>
      <c r="R180" s="173"/>
      <c r="S180" s="174" t="s">
        <v>500</v>
      </c>
      <c r="T180" s="173" t="s">
        <v>500</v>
      </c>
      <c r="U180" s="173" t="s">
        <v>500</v>
      </c>
      <c r="V180" s="173" t="s">
        <v>500</v>
      </c>
      <c r="W180" s="174">
        <f t="shared" si="16"/>
        <v>0</v>
      </c>
      <c r="X180" s="173"/>
      <c r="Y180" s="137"/>
    </row>
    <row r="181" spans="2:25" x14ac:dyDescent="0.35">
      <c r="B181" s="25">
        <v>2.17</v>
      </c>
      <c r="C181" s="47" t="s">
        <v>1272</v>
      </c>
      <c r="D181" s="15"/>
      <c r="L181" s="17"/>
      <c r="M181" s="117"/>
      <c r="N181" s="173" t="s">
        <v>36</v>
      </c>
      <c r="O181" s="174" t="s">
        <v>36</v>
      </c>
      <c r="P181" s="173" t="s">
        <v>36</v>
      </c>
      <c r="Q181" s="174" t="s">
        <v>36</v>
      </c>
      <c r="R181" s="173" t="s">
        <v>36</v>
      </c>
      <c r="S181" s="174">
        <v>35</v>
      </c>
      <c r="T181" s="173">
        <v>54</v>
      </c>
      <c r="U181" s="174">
        <v>56</v>
      </c>
      <c r="V181" s="173">
        <v>99</v>
      </c>
      <c r="W181" s="174">
        <f>SUM(S181:V181)</f>
        <v>244</v>
      </c>
      <c r="X181" s="173"/>
      <c r="Y181" s="137"/>
    </row>
    <row r="182" spans="2:25" x14ac:dyDescent="0.35">
      <c r="B182" s="25"/>
      <c r="C182" s="27" t="s">
        <v>1273</v>
      </c>
      <c r="D182" s="15"/>
      <c r="L182" s="17"/>
      <c r="M182" s="117"/>
      <c r="N182" s="173"/>
      <c r="O182" s="174"/>
      <c r="P182" s="173"/>
      <c r="Q182" s="174"/>
      <c r="R182" s="173"/>
      <c r="S182" s="174"/>
      <c r="T182" s="173"/>
      <c r="U182" s="174">
        <v>1</v>
      </c>
      <c r="V182" s="173">
        <v>4</v>
      </c>
      <c r="W182" s="174">
        <f>SUM(S182:V182)</f>
        <v>5</v>
      </c>
      <c r="X182" s="173"/>
      <c r="Y182" s="137"/>
    </row>
    <row r="183" spans="2:25" x14ac:dyDescent="0.35">
      <c r="B183" s="25"/>
      <c r="C183" s="27" t="s">
        <v>1274</v>
      </c>
      <c r="D183" s="15"/>
      <c r="L183" s="17"/>
      <c r="M183" s="117"/>
      <c r="N183" s="173"/>
      <c r="O183" s="174"/>
      <c r="P183" s="173"/>
      <c r="Q183" s="174"/>
      <c r="R183" s="173"/>
      <c r="S183" s="174"/>
      <c r="T183" s="284"/>
      <c r="U183" s="174">
        <v>3</v>
      </c>
      <c r="V183" s="173">
        <v>12</v>
      </c>
      <c r="W183" s="174" t="s">
        <v>500</v>
      </c>
      <c r="X183" s="173"/>
      <c r="Y183" s="137"/>
    </row>
    <row r="184" spans="2:25" x14ac:dyDescent="0.35">
      <c r="B184" s="25"/>
      <c r="C184" s="27" t="s">
        <v>1275</v>
      </c>
      <c r="D184" s="15"/>
      <c r="L184" s="17"/>
      <c r="M184" s="117"/>
      <c r="N184" s="173"/>
      <c r="O184" s="174"/>
      <c r="P184" s="173"/>
      <c r="Q184" s="174"/>
      <c r="R184" s="173"/>
      <c r="S184" s="174"/>
      <c r="T184" s="284"/>
      <c r="U184" s="174">
        <v>21</v>
      </c>
      <c r="V184" s="173">
        <v>29</v>
      </c>
      <c r="W184" s="174" t="s">
        <v>500</v>
      </c>
      <c r="X184" s="173"/>
      <c r="Y184" s="137"/>
    </row>
    <row r="185" spans="2:25" x14ac:dyDescent="0.35">
      <c r="B185" s="25"/>
      <c r="C185" s="27" t="s">
        <v>1276</v>
      </c>
      <c r="D185" s="15"/>
      <c r="L185" s="17"/>
      <c r="M185" s="117"/>
      <c r="N185" s="173"/>
      <c r="O185" s="174"/>
      <c r="P185" s="173"/>
      <c r="Q185" s="174"/>
      <c r="R185" s="173"/>
      <c r="S185" s="174"/>
      <c r="T185" s="284"/>
      <c r="U185" s="174">
        <v>1</v>
      </c>
      <c r="V185" s="173">
        <v>9</v>
      </c>
      <c r="W185" s="174" t="s">
        <v>500</v>
      </c>
      <c r="X185" s="173"/>
      <c r="Y185" s="137"/>
    </row>
    <row r="186" spans="2:25" x14ac:dyDescent="0.35">
      <c r="B186" s="25"/>
      <c r="C186" s="27" t="s">
        <v>1277</v>
      </c>
      <c r="D186" s="15"/>
      <c r="L186" s="17"/>
      <c r="M186" s="117"/>
      <c r="N186" s="173"/>
      <c r="O186" s="174"/>
      <c r="P186" s="173"/>
      <c r="Q186" s="174"/>
      <c r="R186" s="173"/>
      <c r="S186" s="174"/>
      <c r="T186" s="284"/>
      <c r="U186" s="174">
        <v>1</v>
      </c>
      <c r="V186" s="173">
        <v>0</v>
      </c>
      <c r="W186" s="174" t="s">
        <v>500</v>
      </c>
      <c r="X186" s="173"/>
      <c r="Y186" s="137"/>
    </row>
    <row r="187" spans="2:25" x14ac:dyDescent="0.35">
      <c r="B187" s="25"/>
      <c r="C187" s="27" t="s">
        <v>1278</v>
      </c>
      <c r="D187" s="15"/>
      <c r="L187" s="17"/>
      <c r="M187" s="117"/>
      <c r="N187" s="173"/>
      <c r="O187" s="174"/>
      <c r="P187" s="173"/>
      <c r="Q187" s="174"/>
      <c r="R187" s="173"/>
      <c r="S187" s="174"/>
      <c r="T187" s="284"/>
      <c r="U187" s="174">
        <v>6</v>
      </c>
      <c r="V187" s="173">
        <v>21</v>
      </c>
      <c r="W187" s="174" t="s">
        <v>500</v>
      </c>
      <c r="X187" s="173"/>
      <c r="Y187" s="137"/>
    </row>
    <row r="188" spans="2:25" x14ac:dyDescent="0.35">
      <c r="B188" s="25"/>
      <c r="C188" s="27" t="s">
        <v>1279</v>
      </c>
      <c r="D188" s="15"/>
      <c r="L188" s="17"/>
      <c r="M188" s="117"/>
      <c r="N188" s="173"/>
      <c r="O188" s="174"/>
      <c r="P188" s="173"/>
      <c r="Q188" s="174"/>
      <c r="R188" s="173"/>
      <c r="S188" s="174"/>
      <c r="T188" s="284"/>
      <c r="U188" s="174">
        <v>8</v>
      </c>
      <c r="V188" s="173">
        <v>12</v>
      </c>
      <c r="W188" s="174" t="s">
        <v>500</v>
      </c>
      <c r="X188" s="173"/>
      <c r="Y188" s="137"/>
    </row>
    <row r="189" spans="2:25" x14ac:dyDescent="0.35">
      <c r="B189" s="25"/>
      <c r="C189" s="27" t="s">
        <v>1280</v>
      </c>
      <c r="D189" s="15"/>
      <c r="L189" s="17"/>
      <c r="M189" s="117"/>
      <c r="N189" s="173"/>
      <c r="O189" s="174"/>
      <c r="P189" s="173"/>
      <c r="Q189" s="174"/>
      <c r="R189" s="173"/>
      <c r="S189" s="174"/>
      <c r="T189" s="284"/>
      <c r="U189" s="174">
        <v>15</v>
      </c>
      <c r="V189" s="173">
        <v>12</v>
      </c>
      <c r="W189" s="174" t="s">
        <v>500</v>
      </c>
      <c r="X189" s="173"/>
      <c r="Y189" s="137"/>
    </row>
    <row r="190" spans="2:25" x14ac:dyDescent="0.35">
      <c r="B190" s="25"/>
      <c r="C190" s="27" t="s">
        <v>1281</v>
      </c>
      <c r="D190" s="15"/>
      <c r="L190" s="17"/>
      <c r="M190" s="117"/>
      <c r="N190" s="173"/>
      <c r="O190" s="174"/>
      <c r="P190" s="173"/>
      <c r="Q190" s="174"/>
      <c r="R190" s="173"/>
      <c r="S190" s="174"/>
      <c r="T190" s="284"/>
      <c r="U190" s="174">
        <v>0</v>
      </c>
      <c r="V190" s="173">
        <v>0</v>
      </c>
      <c r="W190" s="174" t="s">
        <v>500</v>
      </c>
      <c r="X190" s="173"/>
      <c r="Y190" s="137"/>
    </row>
    <row r="191" spans="2:25" x14ac:dyDescent="0.35">
      <c r="B191" s="25"/>
      <c r="C191" s="27"/>
      <c r="D191" s="15"/>
      <c r="E191" s="22"/>
      <c r="L191" s="17"/>
      <c r="M191" s="117"/>
      <c r="N191" s="121"/>
      <c r="O191" s="117"/>
      <c r="P191" s="121"/>
      <c r="Q191" s="117"/>
      <c r="R191" s="121"/>
      <c r="S191" s="174"/>
      <c r="T191" s="173"/>
      <c r="U191" s="174"/>
      <c r="V191" s="173"/>
      <c r="W191" s="174"/>
      <c r="X191" s="173"/>
      <c r="Y191" s="137"/>
    </row>
    <row r="192" spans="2:25" x14ac:dyDescent="0.35">
      <c r="B192" s="10" t="s">
        <v>991</v>
      </c>
      <c r="C192" s="21"/>
      <c r="D192" s="15"/>
      <c r="E192" s="15"/>
      <c r="L192" s="17"/>
      <c r="M192" s="117"/>
      <c r="N192" s="121"/>
      <c r="O192" s="117"/>
      <c r="P192" s="121"/>
      <c r="Q192" s="117"/>
      <c r="R192" s="121"/>
      <c r="S192" s="174"/>
      <c r="T192" s="173"/>
      <c r="U192" s="174"/>
      <c r="V192" s="173"/>
      <c r="W192" s="174"/>
      <c r="X192" s="173"/>
      <c r="Y192" s="137"/>
    </row>
    <row r="193" spans="2:26" x14ac:dyDescent="0.35">
      <c r="B193" s="201" t="s">
        <v>992</v>
      </c>
      <c r="C193" s="208"/>
      <c r="D193" s="217"/>
      <c r="E193" s="217"/>
      <c r="F193" s="204"/>
      <c r="L193" s="17"/>
      <c r="M193" s="117"/>
      <c r="N193" s="121"/>
      <c r="O193" s="117"/>
      <c r="P193" s="121"/>
      <c r="Q193" s="117"/>
      <c r="R193" s="121"/>
      <c r="S193" s="174"/>
      <c r="T193" s="173"/>
      <c r="U193" s="174"/>
      <c r="V193" s="173"/>
      <c r="W193" s="174"/>
      <c r="X193" s="173"/>
      <c r="Y193" s="137"/>
    </row>
    <row r="194" spans="2:26" x14ac:dyDescent="0.35">
      <c r="B194" s="10" t="s">
        <v>887</v>
      </c>
      <c r="C194" s="15"/>
      <c r="D194" s="15"/>
      <c r="L194" s="17"/>
      <c r="M194" s="117"/>
      <c r="N194" s="121"/>
      <c r="O194" s="117"/>
      <c r="P194" s="121"/>
      <c r="Q194" s="117"/>
      <c r="R194" s="121"/>
      <c r="S194" s="174"/>
      <c r="T194" s="173"/>
      <c r="U194" s="174"/>
      <c r="V194" s="173"/>
      <c r="W194" s="174"/>
      <c r="X194" s="173"/>
      <c r="Y194" s="137"/>
    </row>
    <row r="195" spans="2:26" s="313" customFormat="1" ht="43.5" x14ac:dyDescent="0.35">
      <c r="B195" s="318">
        <v>3.1</v>
      </c>
      <c r="C195" s="398" t="s">
        <v>993</v>
      </c>
      <c r="D195" s="401"/>
      <c r="L195" s="314"/>
      <c r="M195" s="315"/>
      <c r="N195" s="251">
        <v>0.85</v>
      </c>
      <c r="O195" s="317">
        <v>0.85</v>
      </c>
      <c r="P195" s="251">
        <v>0.85</v>
      </c>
      <c r="Q195" s="317">
        <v>0.85</v>
      </c>
      <c r="R195" s="251">
        <v>0.85</v>
      </c>
      <c r="S195" s="316">
        <v>1</v>
      </c>
      <c r="T195" s="340">
        <v>1</v>
      </c>
      <c r="U195" s="316">
        <v>1</v>
      </c>
      <c r="V195" s="340">
        <v>1</v>
      </c>
      <c r="W195" s="316">
        <f>+S195</f>
        <v>1</v>
      </c>
      <c r="X195" s="251">
        <f>+W195-R195</f>
        <v>0.15000000000000002</v>
      </c>
      <c r="Y195" s="276" t="s">
        <v>1192</v>
      </c>
    </row>
    <row r="196" spans="2:26" x14ac:dyDescent="0.35">
      <c r="B196" s="10" t="s">
        <v>899</v>
      </c>
      <c r="C196" s="15"/>
      <c r="D196" s="28"/>
      <c r="L196" s="17"/>
      <c r="M196" s="117"/>
      <c r="N196" s="121"/>
      <c r="O196" s="117"/>
      <c r="P196" s="121"/>
      <c r="Q196" s="117"/>
      <c r="R196" s="121"/>
      <c r="S196" s="174"/>
      <c r="T196" s="173"/>
      <c r="U196" s="174"/>
      <c r="V196" s="188"/>
      <c r="W196" s="174"/>
      <c r="X196" s="173"/>
      <c r="Y196" s="137"/>
    </row>
    <row r="197" spans="2:26" s="313" customFormat="1" ht="43.5" x14ac:dyDescent="0.35">
      <c r="B197" s="318">
        <v>3.1</v>
      </c>
      <c r="C197" s="401" t="s">
        <v>994</v>
      </c>
      <c r="D197" s="401"/>
      <c r="E197" s="401"/>
      <c r="L197" s="314"/>
      <c r="M197" s="315"/>
      <c r="N197" s="274"/>
      <c r="O197" s="291"/>
      <c r="P197" s="274"/>
      <c r="Q197" s="291"/>
      <c r="R197" s="274">
        <v>50</v>
      </c>
      <c r="S197" s="291"/>
      <c r="T197" s="274"/>
      <c r="U197" s="291">
        <v>100</v>
      </c>
      <c r="V197" s="274"/>
      <c r="W197" s="291">
        <f>+U197+V197</f>
        <v>100</v>
      </c>
      <c r="X197" s="274">
        <f>+W197-R197</f>
        <v>50</v>
      </c>
      <c r="Y197" s="276" t="s">
        <v>1282</v>
      </c>
      <c r="Z197" s="406"/>
    </row>
    <row r="198" spans="2:26" s="313" customFormat="1" ht="29" x14ac:dyDescent="0.35">
      <c r="B198" s="318">
        <v>3.2</v>
      </c>
      <c r="C198" s="401" t="s">
        <v>995</v>
      </c>
      <c r="D198" s="401"/>
      <c r="E198" s="401"/>
      <c r="L198" s="314"/>
      <c r="M198" s="315"/>
      <c r="N198" s="274">
        <v>2</v>
      </c>
      <c r="O198" s="291">
        <v>2</v>
      </c>
      <c r="P198" s="274">
        <v>2</v>
      </c>
      <c r="Q198" s="291">
        <v>2</v>
      </c>
      <c r="R198" s="274">
        <v>2</v>
      </c>
      <c r="S198" s="291">
        <v>2</v>
      </c>
      <c r="T198" s="274">
        <v>2</v>
      </c>
      <c r="U198" s="291">
        <v>2</v>
      </c>
      <c r="V198" s="274">
        <v>2</v>
      </c>
      <c r="W198" s="291">
        <f>+T198</f>
        <v>2</v>
      </c>
      <c r="X198" s="274">
        <f>+W198-R198</f>
        <v>0</v>
      </c>
      <c r="Y198" s="276" t="s">
        <v>1193</v>
      </c>
      <c r="Z198" s="406"/>
    </row>
    <row r="199" spans="2:26" ht="43.5" x14ac:dyDescent="0.35">
      <c r="B199" s="347">
        <v>3.3</v>
      </c>
      <c r="C199" s="348" t="s">
        <v>996</v>
      </c>
      <c r="D199" s="28"/>
      <c r="L199" s="17"/>
      <c r="M199" s="117"/>
      <c r="N199" s="274"/>
      <c r="O199" s="291"/>
      <c r="P199" s="274"/>
      <c r="Q199" s="291"/>
      <c r="R199" s="260">
        <v>50000</v>
      </c>
      <c r="S199" s="291"/>
      <c r="T199" s="260">
        <v>2183</v>
      </c>
      <c r="U199" s="291">
        <v>29250</v>
      </c>
      <c r="V199" s="274">
        <v>24532</v>
      </c>
      <c r="W199" s="349">
        <f>+U199</f>
        <v>29250</v>
      </c>
      <c r="X199" s="274">
        <f t="shared" ref="X199" si="17">+W199-R199</f>
        <v>-20750</v>
      </c>
      <c r="Y199" s="285" t="s">
        <v>1360</v>
      </c>
      <c r="Z199" s="171"/>
    </row>
    <row r="200" spans="2:26" s="313" customFormat="1" ht="29" x14ac:dyDescent="0.35">
      <c r="B200" s="318">
        <v>3.4</v>
      </c>
      <c r="C200" s="399" t="s">
        <v>997</v>
      </c>
      <c r="D200" s="214"/>
      <c r="E200" s="407"/>
      <c r="L200" s="314"/>
      <c r="M200" s="315"/>
      <c r="N200" s="274" t="s">
        <v>36</v>
      </c>
      <c r="O200" s="291" t="s">
        <v>36</v>
      </c>
      <c r="P200" s="274" t="s">
        <v>36</v>
      </c>
      <c r="Q200" s="291" t="s">
        <v>36</v>
      </c>
      <c r="R200" s="274" t="s">
        <v>36</v>
      </c>
      <c r="S200" s="291">
        <v>4</v>
      </c>
      <c r="T200" s="274">
        <v>7</v>
      </c>
      <c r="U200" s="291">
        <v>9</v>
      </c>
      <c r="V200" s="274">
        <v>13</v>
      </c>
      <c r="W200" s="291">
        <f>SUM(S200:V200)</f>
        <v>33</v>
      </c>
      <c r="X200" s="274"/>
      <c r="Y200" s="276" t="s">
        <v>1361</v>
      </c>
      <c r="Z200" s="406"/>
    </row>
    <row r="201" spans="2:26" x14ac:dyDescent="0.35">
      <c r="B201" s="198">
        <v>3.5</v>
      </c>
      <c r="C201" s="15" t="s">
        <v>998</v>
      </c>
      <c r="D201" s="15"/>
      <c r="L201" s="17"/>
      <c r="M201" s="117"/>
      <c r="N201" s="187" t="s">
        <v>36</v>
      </c>
      <c r="O201" s="174" t="s">
        <v>36</v>
      </c>
      <c r="P201" s="173" t="s">
        <v>36</v>
      </c>
      <c r="Q201" s="174" t="s">
        <v>36</v>
      </c>
      <c r="R201" s="173" t="s">
        <v>36</v>
      </c>
      <c r="S201" s="177">
        <v>3326</v>
      </c>
      <c r="T201" s="173">
        <v>11396</v>
      </c>
      <c r="U201" s="174">
        <v>7373</v>
      </c>
      <c r="V201" s="173">
        <v>2776</v>
      </c>
      <c r="W201" s="177">
        <f>+SUM(S201:V201)</f>
        <v>24871</v>
      </c>
      <c r="X201" s="173"/>
      <c r="Y201" s="142"/>
      <c r="Z201" s="171"/>
    </row>
    <row r="202" spans="2:26" x14ac:dyDescent="0.35">
      <c r="B202" s="198">
        <v>3.6</v>
      </c>
      <c r="C202" s="15" t="s">
        <v>999</v>
      </c>
      <c r="D202" s="15"/>
      <c r="L202" s="17"/>
      <c r="M202" s="117"/>
      <c r="N202" s="187" t="s">
        <v>36</v>
      </c>
      <c r="O202" s="174" t="s">
        <v>36</v>
      </c>
      <c r="P202" s="173" t="s">
        <v>36</v>
      </c>
      <c r="Q202" s="174" t="s">
        <v>36</v>
      </c>
      <c r="R202" s="173" t="s">
        <v>36</v>
      </c>
      <c r="S202" s="174"/>
      <c r="T202" s="173"/>
      <c r="U202" s="174"/>
      <c r="V202" s="173"/>
      <c r="W202" s="174"/>
      <c r="X202" s="173"/>
      <c r="Y202" s="142"/>
      <c r="Z202" s="171"/>
    </row>
    <row r="203" spans="2:26" x14ac:dyDescent="0.35">
      <c r="B203" s="198"/>
      <c r="C203" s="46" t="s">
        <v>1000</v>
      </c>
      <c r="D203" s="15"/>
      <c r="L203" s="17"/>
      <c r="M203" s="117"/>
      <c r="N203" s="173"/>
      <c r="O203" s="174"/>
      <c r="P203" s="173"/>
      <c r="Q203" s="174"/>
      <c r="R203" s="173"/>
      <c r="S203" s="174">
        <v>19</v>
      </c>
      <c r="T203" s="173">
        <v>0</v>
      </c>
      <c r="U203" s="174"/>
      <c r="V203" s="173"/>
      <c r="W203" s="174">
        <f>+S203</f>
        <v>19</v>
      </c>
      <c r="X203" s="173"/>
      <c r="Y203" s="142" t="s">
        <v>1362</v>
      </c>
      <c r="Z203" s="171"/>
    </row>
    <row r="204" spans="2:26" x14ac:dyDescent="0.35">
      <c r="B204" s="25"/>
      <c r="C204" s="47" t="s">
        <v>1001</v>
      </c>
      <c r="D204" s="21"/>
      <c r="E204" s="15"/>
      <c r="L204" s="17"/>
      <c r="M204" s="117"/>
      <c r="N204" s="121"/>
      <c r="O204" s="117"/>
      <c r="P204" s="121"/>
      <c r="Q204" s="117"/>
      <c r="R204" s="121"/>
      <c r="S204" s="174"/>
      <c r="T204" s="173"/>
      <c r="U204" s="174"/>
      <c r="V204" s="173"/>
      <c r="W204" s="174">
        <f>+V204</f>
        <v>0</v>
      </c>
      <c r="X204" s="173"/>
      <c r="Y204" s="137"/>
    </row>
    <row r="205" spans="2:26" x14ac:dyDescent="0.35">
      <c r="B205" s="25"/>
      <c r="C205" s="46" t="s">
        <v>1002</v>
      </c>
      <c r="D205" s="30"/>
      <c r="L205" s="17"/>
      <c r="M205" s="117"/>
      <c r="N205" s="121"/>
      <c r="O205" s="117"/>
      <c r="P205" s="121"/>
      <c r="Q205" s="117"/>
      <c r="R205" s="121"/>
      <c r="S205" s="174"/>
      <c r="T205" s="173"/>
      <c r="U205" s="174"/>
      <c r="V205" s="173"/>
      <c r="W205" s="174"/>
      <c r="X205" s="173"/>
      <c r="Y205" s="137"/>
    </row>
    <row r="206" spans="2:26" x14ac:dyDescent="0.35">
      <c r="B206" s="25"/>
      <c r="C206" s="27"/>
      <c r="D206" s="22"/>
      <c r="E206" s="22"/>
      <c r="L206" s="17"/>
      <c r="M206" s="117"/>
      <c r="N206" s="121"/>
      <c r="O206" s="117"/>
      <c r="P206" s="121"/>
      <c r="Q206" s="117"/>
      <c r="R206" s="121"/>
      <c r="S206" s="174"/>
      <c r="T206" s="173"/>
      <c r="U206" s="174"/>
      <c r="V206" s="173"/>
      <c r="W206" s="174"/>
      <c r="X206" s="173"/>
      <c r="Y206" s="137"/>
    </row>
    <row r="207" spans="2:26" x14ac:dyDescent="0.35">
      <c r="B207" s="10" t="s">
        <v>1003</v>
      </c>
      <c r="C207" s="27"/>
      <c r="D207" s="15"/>
      <c r="E207" s="27"/>
      <c r="L207" s="17"/>
      <c r="M207" s="117"/>
      <c r="N207" s="121"/>
      <c r="O207" s="117"/>
      <c r="P207" s="121"/>
      <c r="Q207" s="117"/>
      <c r="R207" s="121"/>
      <c r="S207" s="174"/>
      <c r="T207" s="173"/>
      <c r="U207" s="174"/>
      <c r="V207" s="173"/>
      <c r="W207" s="174"/>
      <c r="X207" s="173"/>
      <c r="Y207" s="137"/>
    </row>
    <row r="208" spans="2:26" x14ac:dyDescent="0.35">
      <c r="B208" s="10" t="s">
        <v>1004</v>
      </c>
      <c r="C208" s="27"/>
      <c r="D208" s="15"/>
      <c r="E208" s="27"/>
      <c r="L208" s="17"/>
      <c r="M208" s="117"/>
      <c r="N208" s="121"/>
      <c r="O208" s="117"/>
      <c r="P208" s="121"/>
      <c r="Q208" s="117"/>
      <c r="R208" s="121"/>
      <c r="S208" s="174"/>
      <c r="T208" s="173"/>
      <c r="U208" s="174"/>
      <c r="V208" s="173"/>
      <c r="W208" s="174"/>
      <c r="X208" s="173"/>
      <c r="Y208" s="137"/>
    </row>
    <row r="209" spans="2:25" x14ac:dyDescent="0.35">
      <c r="B209" s="10" t="s">
        <v>887</v>
      </c>
      <c r="C209" s="47"/>
      <c r="D209" s="46"/>
      <c r="E209" s="27"/>
      <c r="L209" s="17"/>
      <c r="M209" s="117"/>
      <c r="N209" s="121"/>
      <c r="O209" s="117"/>
      <c r="P209" s="121"/>
      <c r="Q209" s="117"/>
      <c r="R209" s="121"/>
      <c r="S209" s="174"/>
      <c r="T209" s="173"/>
      <c r="U209" s="174"/>
      <c r="V209" s="173"/>
      <c r="W209" s="174"/>
      <c r="X209" s="173"/>
      <c r="Y209" s="137"/>
    </row>
    <row r="210" spans="2:25" x14ac:dyDescent="0.35">
      <c r="B210" s="198">
        <v>4.0999999999999996</v>
      </c>
      <c r="C210" s="47" t="s">
        <v>1005</v>
      </c>
      <c r="D210" s="46"/>
      <c r="E210" s="27"/>
      <c r="L210" s="17"/>
      <c r="M210" s="117"/>
      <c r="N210" s="121"/>
      <c r="O210" s="117"/>
      <c r="P210" s="121"/>
      <c r="Q210" s="117"/>
      <c r="R210" s="121"/>
      <c r="S210" s="174"/>
      <c r="T210" s="173"/>
      <c r="U210" s="174"/>
      <c r="V210" s="173"/>
      <c r="W210" s="174"/>
      <c r="X210" s="173"/>
      <c r="Y210" s="137"/>
    </row>
    <row r="211" spans="2:25" x14ac:dyDescent="0.35">
      <c r="B211" s="198"/>
      <c r="C211" s="47" t="s">
        <v>1006</v>
      </c>
      <c r="D211" s="46"/>
      <c r="E211" s="27"/>
      <c r="L211" s="17"/>
      <c r="M211" s="117"/>
      <c r="N211" s="188"/>
      <c r="O211" s="221"/>
      <c r="P211" s="188"/>
      <c r="Q211" s="221"/>
      <c r="R211" s="188">
        <v>0.2</v>
      </c>
      <c r="S211" s="194"/>
      <c r="T211" s="253">
        <v>0.28760000000000002</v>
      </c>
      <c r="U211" s="194">
        <v>0.30530000000000002</v>
      </c>
      <c r="V211" s="253">
        <v>0.33189999999999997</v>
      </c>
      <c r="W211" s="194">
        <f>+V211</f>
        <v>0.33189999999999997</v>
      </c>
      <c r="X211" s="181">
        <f>+W211-R211</f>
        <v>0.13189999999999996</v>
      </c>
      <c r="Y211" s="276"/>
    </row>
    <row r="212" spans="2:25" hidden="1" x14ac:dyDescent="0.35">
      <c r="B212" s="198"/>
      <c r="C212" s="47" t="s">
        <v>1007</v>
      </c>
      <c r="D212" s="46"/>
      <c r="E212" s="27"/>
      <c r="L212" s="17"/>
      <c r="M212" s="117"/>
      <c r="N212" s="188"/>
      <c r="O212" s="221"/>
      <c r="P212" s="188"/>
      <c r="Q212" s="221"/>
      <c r="R212" s="188"/>
      <c r="S212" s="194"/>
      <c r="T212" s="253"/>
      <c r="U212" s="174"/>
      <c r="V212" s="253"/>
      <c r="W212" s="194"/>
      <c r="X212" s="181"/>
      <c r="Y212" s="137"/>
    </row>
    <row r="213" spans="2:25" hidden="1" x14ac:dyDescent="0.35">
      <c r="B213" s="198"/>
      <c r="C213" s="47" t="s">
        <v>1008</v>
      </c>
      <c r="D213" s="22"/>
      <c r="E213" s="27"/>
      <c r="L213" s="17"/>
      <c r="M213" s="117"/>
      <c r="N213" s="188"/>
      <c r="O213" s="221"/>
      <c r="P213" s="188"/>
      <c r="Q213" s="221"/>
      <c r="R213" s="188">
        <v>0.2</v>
      </c>
      <c r="S213" s="194"/>
      <c r="T213" s="253">
        <v>0.4667</v>
      </c>
      <c r="U213" s="194"/>
      <c r="V213" s="253"/>
      <c r="W213" s="194">
        <f>+T213</f>
        <v>0.4667</v>
      </c>
      <c r="X213" s="181">
        <f>+W213-R213</f>
        <v>0.26669999999999999</v>
      </c>
      <c r="Y213" s="137"/>
    </row>
    <row r="214" spans="2:25" hidden="1" x14ac:dyDescent="0.35">
      <c r="B214" s="198"/>
      <c r="C214" s="33" t="s">
        <v>1009</v>
      </c>
      <c r="D214" s="14"/>
      <c r="E214" s="14"/>
      <c r="L214" s="17"/>
      <c r="M214" s="117"/>
      <c r="N214" s="188"/>
      <c r="O214" s="221"/>
      <c r="P214" s="188"/>
      <c r="Q214" s="221"/>
      <c r="R214" s="188"/>
      <c r="S214" s="194"/>
      <c r="T214" s="253"/>
      <c r="U214" s="174"/>
      <c r="V214" s="253"/>
      <c r="W214" s="194"/>
      <c r="X214" s="181"/>
      <c r="Y214" s="137"/>
    </row>
    <row r="215" spans="2:25" hidden="1" x14ac:dyDescent="0.35">
      <c r="B215" s="198"/>
      <c r="C215" s="32" t="s">
        <v>1010</v>
      </c>
      <c r="D215" s="14"/>
      <c r="E215" s="14"/>
      <c r="L215" s="17"/>
      <c r="M215" s="117"/>
      <c r="N215" s="188"/>
      <c r="O215" s="221"/>
      <c r="P215" s="188"/>
      <c r="Q215" s="221"/>
      <c r="R215" s="188"/>
      <c r="S215" s="194"/>
      <c r="T215" s="253"/>
      <c r="U215" s="174"/>
      <c r="V215" s="253"/>
      <c r="W215" s="194"/>
      <c r="X215" s="181"/>
      <c r="Y215" s="137"/>
    </row>
    <row r="216" spans="2:25" hidden="1" x14ac:dyDescent="0.35">
      <c r="B216" s="198"/>
      <c r="C216" s="32" t="s">
        <v>1011</v>
      </c>
      <c r="D216" s="33"/>
      <c r="L216" s="17"/>
      <c r="M216" s="117"/>
      <c r="N216" s="188"/>
      <c r="O216" s="221"/>
      <c r="P216" s="188"/>
      <c r="Q216" s="221"/>
      <c r="R216" s="188">
        <v>0.2</v>
      </c>
      <c r="S216" s="194"/>
      <c r="T216" s="253">
        <v>0.44340000000000002</v>
      </c>
      <c r="U216" s="194"/>
      <c r="V216" s="253"/>
      <c r="W216" s="194">
        <f>+T216</f>
        <v>0.44340000000000002</v>
      </c>
      <c r="X216" s="181">
        <f>+W216-R216</f>
        <v>0.24340000000000001</v>
      </c>
      <c r="Y216" s="276"/>
    </row>
    <row r="217" spans="2:25" x14ac:dyDescent="0.35">
      <c r="B217" s="10" t="s">
        <v>899</v>
      </c>
      <c r="C217" s="32"/>
      <c r="D217" s="22"/>
      <c r="E217" s="33"/>
      <c r="L217" s="17"/>
      <c r="M217" s="117"/>
      <c r="N217" s="188"/>
      <c r="O217" s="221"/>
      <c r="P217" s="188"/>
      <c r="Q217" s="221"/>
      <c r="R217" s="188"/>
      <c r="S217" s="174"/>
      <c r="T217" s="173"/>
      <c r="U217" s="174"/>
      <c r="V217" s="173"/>
      <c r="W217" s="174"/>
      <c r="X217" s="173"/>
      <c r="Y217" s="137"/>
    </row>
    <row r="218" spans="2:25" x14ac:dyDescent="0.35">
      <c r="B218" s="198">
        <v>4.0999999999999996</v>
      </c>
      <c r="C218" s="32" t="s">
        <v>1012</v>
      </c>
      <c r="D218" s="15"/>
      <c r="E218" s="33"/>
      <c r="L218" s="17"/>
      <c r="M218" s="117"/>
      <c r="N218" s="188"/>
      <c r="O218" s="221"/>
      <c r="P218" s="188"/>
      <c r="Q218" s="221"/>
      <c r="R218" s="188"/>
      <c r="S218" s="174"/>
      <c r="T218" s="173"/>
      <c r="U218" s="174"/>
      <c r="V218" s="173"/>
      <c r="W218" s="174"/>
      <c r="X218" s="173"/>
      <c r="Y218" s="137"/>
    </row>
    <row r="219" spans="2:25" s="313" customFormat="1" ht="29" x14ac:dyDescent="0.35">
      <c r="B219" s="318"/>
      <c r="C219" s="319" t="s">
        <v>1013</v>
      </c>
      <c r="D219" s="401"/>
      <c r="E219" s="312"/>
      <c r="L219" s="314"/>
      <c r="M219" s="315"/>
      <c r="N219" s="408">
        <v>3</v>
      </c>
      <c r="O219" s="409">
        <v>4</v>
      </c>
      <c r="P219" s="408">
        <v>4</v>
      </c>
      <c r="Q219" s="409">
        <v>4</v>
      </c>
      <c r="R219" s="408">
        <v>15</v>
      </c>
      <c r="S219" s="291"/>
      <c r="T219" s="274">
        <v>8</v>
      </c>
      <c r="U219" s="291">
        <v>4</v>
      </c>
      <c r="V219" s="274">
        <v>6</v>
      </c>
      <c r="W219" s="291">
        <f>SUM(S219:V219)</f>
        <v>18</v>
      </c>
      <c r="X219" s="274">
        <f>+W219-R219</f>
        <v>3</v>
      </c>
      <c r="Y219" s="276" t="s">
        <v>1194</v>
      </c>
    </row>
    <row r="220" spans="2:25" x14ac:dyDescent="0.35">
      <c r="B220" s="198"/>
      <c r="C220" s="32" t="s">
        <v>1014</v>
      </c>
      <c r="D220" s="15"/>
      <c r="E220" s="33"/>
      <c r="L220" s="17"/>
      <c r="M220" s="117"/>
      <c r="N220" s="265">
        <v>1</v>
      </c>
      <c r="O220" s="266">
        <v>1</v>
      </c>
      <c r="P220" s="265">
        <v>1</v>
      </c>
      <c r="Q220" s="266">
        <v>1</v>
      </c>
      <c r="R220" s="265">
        <v>4</v>
      </c>
      <c r="S220" s="174"/>
      <c r="T220" s="173">
        <v>3</v>
      </c>
      <c r="U220" s="174"/>
      <c r="V220" s="173">
        <v>2</v>
      </c>
      <c r="W220" s="174">
        <f>SUM(S220:V220)</f>
        <v>5</v>
      </c>
      <c r="X220" s="173">
        <f>+W220-R220</f>
        <v>1</v>
      </c>
      <c r="Y220" s="276" t="s">
        <v>1195</v>
      </c>
    </row>
    <row r="221" spans="2:25" x14ac:dyDescent="0.35">
      <c r="B221" s="198"/>
      <c r="C221" s="32" t="s">
        <v>1015</v>
      </c>
      <c r="D221" s="15"/>
      <c r="E221" s="33"/>
      <c r="L221" s="17"/>
      <c r="M221" s="117"/>
      <c r="N221" s="265"/>
      <c r="O221" s="266"/>
      <c r="P221" s="265"/>
      <c r="Q221" s="266"/>
      <c r="R221" s="265"/>
      <c r="S221" s="174"/>
      <c r="T221" s="173"/>
      <c r="U221" s="174"/>
      <c r="V221" s="173"/>
      <c r="W221" s="174"/>
      <c r="X221" s="173"/>
      <c r="Y221" s="137"/>
    </row>
    <row r="222" spans="2:25" x14ac:dyDescent="0.35">
      <c r="B222" s="198"/>
      <c r="C222" s="32" t="s">
        <v>1016</v>
      </c>
      <c r="D222" s="15"/>
      <c r="E222" s="33"/>
      <c r="L222" s="17"/>
      <c r="M222" s="117"/>
      <c r="N222" s="173"/>
      <c r="O222" s="174"/>
      <c r="P222" s="173"/>
      <c r="Q222" s="174"/>
      <c r="R222" s="173"/>
      <c r="S222" s="174"/>
      <c r="T222" s="173"/>
      <c r="U222" s="174">
        <v>3</v>
      </c>
      <c r="V222" s="173"/>
      <c r="W222" s="174"/>
      <c r="X222" s="173"/>
      <c r="Y222" s="137"/>
    </row>
    <row r="223" spans="2:25" x14ac:dyDescent="0.35">
      <c r="B223" s="198"/>
      <c r="C223" s="32" t="s">
        <v>1017</v>
      </c>
      <c r="D223" s="15"/>
      <c r="E223" s="33"/>
      <c r="L223" s="17"/>
      <c r="M223" s="117"/>
      <c r="N223" s="173"/>
      <c r="O223" s="174"/>
      <c r="P223" s="173"/>
      <c r="Q223" s="174"/>
      <c r="R223" s="173"/>
      <c r="S223" s="174"/>
      <c r="T223" s="173"/>
      <c r="U223" s="174"/>
      <c r="V223" s="173"/>
      <c r="W223" s="174"/>
      <c r="X223" s="173"/>
      <c r="Y223" s="137"/>
    </row>
    <row r="224" spans="2:25" x14ac:dyDescent="0.35">
      <c r="B224" s="198"/>
      <c r="C224" s="32" t="s">
        <v>1018</v>
      </c>
      <c r="D224" s="15"/>
      <c r="E224" s="33"/>
      <c r="L224" s="17"/>
      <c r="M224" s="117"/>
      <c r="N224" s="173"/>
      <c r="O224" s="174"/>
      <c r="P224" s="173"/>
      <c r="Q224" s="174">
        <v>1</v>
      </c>
      <c r="R224" s="173">
        <v>1</v>
      </c>
      <c r="S224" s="174"/>
      <c r="T224" s="173">
        <v>3</v>
      </c>
      <c r="U224" s="174"/>
      <c r="V224" s="173">
        <v>4</v>
      </c>
      <c r="W224" s="174">
        <f>+V224</f>
        <v>4</v>
      </c>
      <c r="X224" s="173">
        <f>+W224-R224</f>
        <v>3</v>
      </c>
      <c r="Y224" s="137"/>
    </row>
    <row r="225" spans="2:25" x14ac:dyDescent="0.35">
      <c r="B225" s="198"/>
      <c r="C225" s="32" t="s">
        <v>1019</v>
      </c>
      <c r="D225" s="33"/>
      <c r="E225" s="33"/>
      <c r="L225" s="17"/>
      <c r="M225" s="117"/>
      <c r="N225" s="173">
        <v>2</v>
      </c>
      <c r="O225" s="174">
        <v>2</v>
      </c>
      <c r="P225" s="173">
        <v>4</v>
      </c>
      <c r="Q225" s="174">
        <v>3</v>
      </c>
      <c r="R225" s="173">
        <v>11</v>
      </c>
      <c r="S225" s="174">
        <v>3</v>
      </c>
      <c r="T225" s="173">
        <v>4</v>
      </c>
      <c r="U225" s="174">
        <v>3</v>
      </c>
      <c r="V225" s="173">
        <v>4</v>
      </c>
      <c r="W225" s="174">
        <f>SUM(S225:V225)</f>
        <v>14</v>
      </c>
      <c r="X225" s="173">
        <f>+W225-R225</f>
        <v>3</v>
      </c>
      <c r="Y225" s="137"/>
    </row>
    <row r="226" spans="2:25" x14ac:dyDescent="0.35">
      <c r="B226" s="198"/>
      <c r="C226" s="32" t="s">
        <v>1020</v>
      </c>
      <c r="D226" s="14"/>
      <c r="E226" s="14"/>
      <c r="L226" s="17"/>
      <c r="M226" s="117"/>
      <c r="N226" s="173"/>
      <c r="O226" s="174"/>
      <c r="P226" s="173"/>
      <c r="Q226" s="174"/>
      <c r="R226" s="267"/>
      <c r="S226" s="268"/>
      <c r="T226" s="173"/>
      <c r="U226" s="174"/>
      <c r="V226" s="173"/>
      <c r="W226" s="268"/>
      <c r="X226" s="173"/>
      <c r="Y226" s="137"/>
    </row>
    <row r="227" spans="2:25" x14ac:dyDescent="0.35">
      <c r="B227" s="198"/>
      <c r="C227" s="32" t="s">
        <v>1021</v>
      </c>
      <c r="D227" s="33"/>
      <c r="L227" s="17"/>
      <c r="M227" s="117"/>
      <c r="N227" s="173"/>
      <c r="O227" s="174"/>
      <c r="P227" s="173"/>
      <c r="Q227" s="174"/>
      <c r="R227" s="267"/>
      <c r="S227" s="268"/>
      <c r="T227" s="173"/>
      <c r="U227" s="174"/>
      <c r="V227" s="173"/>
      <c r="W227" s="268"/>
      <c r="X227" s="173"/>
      <c r="Y227" s="137"/>
    </row>
    <row r="228" spans="2:25" x14ac:dyDescent="0.35">
      <c r="B228" s="198"/>
      <c r="C228" s="32" t="s">
        <v>1022</v>
      </c>
      <c r="D228" s="15"/>
      <c r="E228" s="33"/>
      <c r="L228" s="17"/>
      <c r="M228" s="117"/>
      <c r="N228" s="173"/>
      <c r="O228" s="174"/>
      <c r="P228" s="173"/>
      <c r="Q228" s="174"/>
      <c r="R228" s="267"/>
      <c r="S228" s="268"/>
      <c r="T228" s="173"/>
      <c r="U228" s="174"/>
      <c r="V228" s="173"/>
      <c r="W228" s="268"/>
      <c r="X228" s="173"/>
      <c r="Y228" s="137"/>
    </row>
    <row r="229" spans="2:25" x14ac:dyDescent="0.35">
      <c r="B229" s="198"/>
      <c r="C229" s="32" t="s">
        <v>1023</v>
      </c>
      <c r="D229" s="15"/>
      <c r="E229" s="33"/>
      <c r="L229" s="17"/>
      <c r="M229" s="117"/>
      <c r="N229" s="173"/>
      <c r="O229" s="268"/>
      <c r="P229" s="173"/>
      <c r="Q229" s="174"/>
      <c r="R229" s="173"/>
      <c r="S229" s="268"/>
      <c r="T229" s="173"/>
      <c r="U229" s="174"/>
      <c r="V229" s="173"/>
      <c r="W229" s="268"/>
      <c r="X229" s="267">
        <f>+W229-R229</f>
        <v>0</v>
      </c>
      <c r="Y229" s="137"/>
    </row>
    <row r="230" spans="2:25" x14ac:dyDescent="0.35">
      <c r="B230" s="198"/>
      <c r="C230" s="32" t="s">
        <v>1024</v>
      </c>
      <c r="D230" s="15"/>
      <c r="E230" s="33"/>
      <c r="L230" s="17"/>
      <c r="M230" s="117"/>
      <c r="N230" s="173"/>
      <c r="O230" s="174"/>
      <c r="P230" s="173"/>
      <c r="Q230" s="174"/>
      <c r="R230" s="267"/>
      <c r="S230" s="268"/>
      <c r="T230" s="173"/>
      <c r="U230" s="174"/>
      <c r="V230" s="173"/>
      <c r="W230" s="268"/>
      <c r="X230" s="173"/>
      <c r="Y230" s="137"/>
    </row>
    <row r="231" spans="2:25" x14ac:dyDescent="0.35">
      <c r="B231" s="198"/>
      <c r="C231" s="32" t="s">
        <v>1025</v>
      </c>
      <c r="D231" s="15"/>
      <c r="E231" s="33"/>
      <c r="L231" s="17"/>
      <c r="M231" s="117"/>
      <c r="N231" s="173"/>
      <c r="O231" s="174"/>
      <c r="P231" s="173"/>
      <c r="Q231" s="174">
        <v>3</v>
      </c>
      <c r="R231" s="267" t="s">
        <v>1196</v>
      </c>
      <c r="S231" s="268"/>
      <c r="T231" s="173"/>
      <c r="U231" s="174"/>
      <c r="V231" s="173">
        <v>3</v>
      </c>
      <c r="W231" s="174">
        <f>+V231</f>
        <v>3</v>
      </c>
      <c r="X231" s="267">
        <f>+W231-R231</f>
        <v>0</v>
      </c>
      <c r="Y231" s="137"/>
    </row>
    <row r="232" spans="2:25" x14ac:dyDescent="0.35">
      <c r="B232" s="198"/>
      <c r="C232" s="32" t="s">
        <v>1026</v>
      </c>
      <c r="D232" s="15"/>
      <c r="E232" s="33"/>
      <c r="L232" s="17"/>
      <c r="M232" s="117"/>
      <c r="N232" s="173"/>
      <c r="O232" s="174"/>
      <c r="P232" s="173"/>
      <c r="Q232" s="174"/>
      <c r="R232" s="267"/>
      <c r="S232" s="268"/>
      <c r="T232" s="173"/>
      <c r="U232" s="174"/>
      <c r="V232" s="173"/>
      <c r="W232" s="268"/>
      <c r="X232" s="173"/>
      <c r="Y232" s="137"/>
    </row>
    <row r="233" spans="2:25" x14ac:dyDescent="0.35">
      <c r="B233" s="198"/>
      <c r="C233" s="32" t="s">
        <v>1027</v>
      </c>
      <c r="D233" s="46"/>
      <c r="E233" s="33"/>
      <c r="L233" s="17"/>
      <c r="M233" s="117"/>
      <c r="N233" s="173"/>
      <c r="O233" s="174"/>
      <c r="P233" s="173"/>
      <c r="Q233" s="174"/>
      <c r="R233" s="267"/>
      <c r="S233" s="268"/>
      <c r="T233" s="173"/>
      <c r="U233" s="174"/>
      <c r="V233" s="173"/>
      <c r="W233" s="268"/>
      <c r="X233" s="173"/>
      <c r="Y233" s="137"/>
    </row>
    <row r="234" spans="2:25" x14ac:dyDescent="0.35">
      <c r="B234" s="198">
        <v>4.2</v>
      </c>
      <c r="C234" s="32" t="s">
        <v>1028</v>
      </c>
      <c r="D234" s="15"/>
      <c r="E234" s="33"/>
      <c r="L234" s="17"/>
      <c r="M234" s="117"/>
      <c r="N234" s="173"/>
      <c r="O234" s="174"/>
      <c r="P234" s="173"/>
      <c r="Q234" s="174"/>
      <c r="R234" s="173"/>
      <c r="S234" s="174"/>
      <c r="T234" s="173"/>
      <c r="U234" s="174"/>
      <c r="V234" s="173"/>
      <c r="W234" s="174"/>
      <c r="X234" s="173"/>
      <c r="Y234" s="137"/>
    </row>
    <row r="235" spans="2:25" x14ac:dyDescent="0.35">
      <c r="B235" s="198"/>
      <c r="C235" s="32" t="s">
        <v>1029</v>
      </c>
      <c r="D235" s="15"/>
      <c r="E235" s="33"/>
      <c r="L235" s="17"/>
      <c r="M235" s="117"/>
      <c r="N235" s="173" t="s">
        <v>36</v>
      </c>
      <c r="O235" s="174" t="s">
        <v>36</v>
      </c>
      <c r="P235" s="173" t="s">
        <v>36</v>
      </c>
      <c r="Q235" s="174" t="s">
        <v>36</v>
      </c>
      <c r="R235" s="173" t="s">
        <v>36</v>
      </c>
      <c r="S235" s="174"/>
      <c r="T235" s="173"/>
      <c r="U235" s="174"/>
      <c r="V235" s="173"/>
      <c r="W235" s="174">
        <f>+SUM(S235:V235)</f>
        <v>0</v>
      </c>
      <c r="X235" s="173" t="e">
        <f>+W235-R235</f>
        <v>#VALUE!</v>
      </c>
      <c r="Y235" s="137"/>
    </row>
    <row r="236" spans="2:25" x14ac:dyDescent="0.35">
      <c r="B236" s="198"/>
      <c r="C236" s="32" t="s">
        <v>1030</v>
      </c>
      <c r="D236" s="33"/>
      <c r="E236" s="33"/>
      <c r="L236" s="17"/>
      <c r="M236" s="117"/>
      <c r="N236" s="173">
        <v>60</v>
      </c>
      <c r="O236" s="174">
        <v>15</v>
      </c>
      <c r="P236" s="173">
        <v>60</v>
      </c>
      <c r="Q236" s="174">
        <v>15</v>
      </c>
      <c r="R236" s="173">
        <v>150</v>
      </c>
      <c r="S236" s="174">
        <v>104</v>
      </c>
      <c r="T236" s="173">
        <v>50</v>
      </c>
      <c r="U236" s="174">
        <v>312</v>
      </c>
      <c r="V236" s="173"/>
      <c r="W236" s="174">
        <f>+SUM(S236:V236)</f>
        <v>466</v>
      </c>
      <c r="X236" s="173">
        <f>+W236-R236</f>
        <v>316</v>
      </c>
      <c r="Y236" s="137"/>
    </row>
    <row r="237" spans="2:25" x14ac:dyDescent="0.35">
      <c r="B237" s="198">
        <v>4.3</v>
      </c>
      <c r="C237" s="32" t="s">
        <v>1031</v>
      </c>
      <c r="D237" s="14"/>
      <c r="E237" s="14"/>
      <c r="L237" s="17"/>
      <c r="M237" s="117"/>
      <c r="N237" s="187"/>
      <c r="O237" s="268"/>
      <c r="P237" s="267"/>
      <c r="Q237" s="268"/>
      <c r="R237" s="267"/>
      <c r="S237" s="268"/>
      <c r="T237" s="173"/>
      <c r="U237" s="174"/>
      <c r="V237" s="173"/>
      <c r="W237" s="268"/>
      <c r="X237" s="173"/>
      <c r="Y237" s="137"/>
    </row>
    <row r="238" spans="2:25" x14ac:dyDescent="0.35">
      <c r="B238" s="198"/>
      <c r="C238" s="32" t="s">
        <v>1032</v>
      </c>
      <c r="D238" s="33"/>
      <c r="L238" s="17"/>
      <c r="M238" s="117"/>
      <c r="N238" s="187"/>
      <c r="O238" s="177"/>
      <c r="P238" s="187"/>
      <c r="Q238" s="177"/>
      <c r="R238" s="187"/>
      <c r="S238" s="177"/>
      <c r="T238" s="173"/>
      <c r="U238" s="174"/>
      <c r="V238" s="173"/>
      <c r="W238" s="177">
        <f>SUM(S238:V238)</f>
        <v>0</v>
      </c>
      <c r="X238" s="187">
        <f>+W238-R238</f>
        <v>0</v>
      </c>
      <c r="Y238" s="285" t="s">
        <v>1283</v>
      </c>
    </row>
    <row r="239" spans="2:25" x14ac:dyDescent="0.35">
      <c r="B239" s="198"/>
      <c r="C239" s="32" t="s">
        <v>1033</v>
      </c>
      <c r="D239" s="15"/>
      <c r="E239" s="33"/>
      <c r="L239" s="17"/>
      <c r="M239" s="117"/>
      <c r="N239" s="187"/>
      <c r="O239" s="177">
        <v>15</v>
      </c>
      <c r="P239" s="187">
        <v>5</v>
      </c>
      <c r="Q239" s="177">
        <v>5</v>
      </c>
      <c r="R239" s="187">
        <v>25</v>
      </c>
      <c r="S239" s="177"/>
      <c r="T239" s="173">
        <v>15</v>
      </c>
      <c r="U239" s="174">
        <v>7</v>
      </c>
      <c r="V239" s="173">
        <v>5</v>
      </c>
      <c r="W239" s="177">
        <f t="shared" ref="W239:W240" si="18">SUM(S239:V239)</f>
        <v>27</v>
      </c>
      <c r="X239" s="187">
        <f t="shared" ref="X239:X241" si="19">+W239-R239</f>
        <v>2</v>
      </c>
      <c r="Y239" s="285"/>
    </row>
    <row r="240" spans="2:25" s="313" customFormat="1" x14ac:dyDescent="0.35">
      <c r="B240" s="318"/>
      <c r="C240" s="319" t="s">
        <v>1034</v>
      </c>
      <c r="D240" s="401"/>
      <c r="E240" s="312"/>
      <c r="L240" s="314"/>
      <c r="M240" s="315"/>
      <c r="N240" s="260"/>
      <c r="O240" s="349">
        <v>50</v>
      </c>
      <c r="P240" s="260">
        <v>75</v>
      </c>
      <c r="Q240" s="349">
        <v>75</v>
      </c>
      <c r="R240" s="260">
        <v>200</v>
      </c>
      <c r="S240" s="349"/>
      <c r="T240" s="274"/>
      <c r="U240" s="291">
        <v>0</v>
      </c>
      <c r="V240" s="274">
        <v>360</v>
      </c>
      <c r="W240" s="349">
        <f t="shared" si="18"/>
        <v>360</v>
      </c>
      <c r="X240" s="260">
        <f t="shared" si="19"/>
        <v>160</v>
      </c>
      <c r="Y240" s="276"/>
    </row>
    <row r="241" spans="2:25" x14ac:dyDescent="0.35">
      <c r="B241" s="198">
        <v>4.4000000000000004</v>
      </c>
      <c r="C241" s="32" t="s">
        <v>1035</v>
      </c>
      <c r="D241" s="15"/>
      <c r="E241" s="33"/>
      <c r="L241" s="17"/>
      <c r="M241" s="117"/>
      <c r="N241" s="258">
        <v>1</v>
      </c>
      <c r="O241" s="264">
        <v>1</v>
      </c>
      <c r="P241" s="258">
        <v>1</v>
      </c>
      <c r="Q241" s="264">
        <v>1</v>
      </c>
      <c r="R241" s="258">
        <v>1</v>
      </c>
      <c r="S241" s="264">
        <v>1</v>
      </c>
      <c r="T241" s="188">
        <v>1</v>
      </c>
      <c r="U241" s="221">
        <v>1</v>
      </c>
      <c r="V241" s="188">
        <v>1</v>
      </c>
      <c r="W241" s="264">
        <v>1</v>
      </c>
      <c r="X241" s="187">
        <f t="shared" si="19"/>
        <v>0</v>
      </c>
      <c r="Y241" s="137"/>
    </row>
    <row r="242" spans="2:25" x14ac:dyDescent="0.35">
      <c r="B242" s="198">
        <v>4.5</v>
      </c>
      <c r="C242" s="32" t="s">
        <v>1036</v>
      </c>
      <c r="D242" s="15"/>
      <c r="E242" s="33"/>
      <c r="L242" s="17"/>
      <c r="M242" s="117"/>
      <c r="N242" s="258" t="s">
        <v>36</v>
      </c>
      <c r="O242" s="264" t="s">
        <v>36</v>
      </c>
      <c r="P242" s="258" t="s">
        <v>36</v>
      </c>
      <c r="Q242" s="264" t="s">
        <v>36</v>
      </c>
      <c r="R242" s="258" t="s">
        <v>36</v>
      </c>
      <c r="S242" s="264"/>
      <c r="T242" s="173"/>
      <c r="U242" s="174"/>
      <c r="V242" s="173"/>
      <c r="W242" s="264"/>
      <c r="X242" s="173"/>
      <c r="Y242" s="276" t="s">
        <v>1197</v>
      </c>
    </row>
    <row r="243" spans="2:25" x14ac:dyDescent="0.35">
      <c r="B243" s="10"/>
      <c r="C243" s="31"/>
      <c r="D243" s="15"/>
      <c r="E243" s="33"/>
      <c r="L243" s="17"/>
      <c r="M243" s="117"/>
      <c r="N243" s="121"/>
      <c r="O243" s="117"/>
      <c r="P243" s="121"/>
      <c r="Q243" s="117"/>
      <c r="R243" s="121"/>
      <c r="S243" s="174"/>
      <c r="T243" s="173"/>
      <c r="U243" s="174"/>
      <c r="V243" s="173"/>
      <c r="W243" s="174"/>
      <c r="X243" s="173"/>
      <c r="Y243" s="137"/>
    </row>
    <row r="244" spans="2:25" x14ac:dyDescent="0.35">
      <c r="B244" s="10" t="s">
        <v>1037</v>
      </c>
      <c r="C244" s="31"/>
      <c r="D244" s="46"/>
      <c r="E244" s="33"/>
      <c r="L244" s="17"/>
      <c r="M244" s="117"/>
      <c r="N244" s="121"/>
      <c r="O244" s="117"/>
      <c r="P244" s="121"/>
      <c r="Q244" s="117"/>
      <c r="R244" s="121"/>
      <c r="S244" s="174"/>
      <c r="T244" s="173"/>
      <c r="U244" s="174"/>
      <c r="V244" s="173"/>
      <c r="W244" s="174"/>
      <c r="X244" s="173"/>
      <c r="Y244" s="137"/>
    </row>
    <row r="245" spans="2:25" x14ac:dyDescent="0.35">
      <c r="B245" s="201" t="s">
        <v>1038</v>
      </c>
      <c r="C245" s="218"/>
      <c r="D245" s="209"/>
      <c r="E245" s="206"/>
      <c r="F245" s="204"/>
      <c r="G245" s="204"/>
      <c r="H245" s="204"/>
      <c r="I245" s="204"/>
      <c r="J245" s="204"/>
      <c r="K245" s="204"/>
      <c r="L245" s="211"/>
      <c r="M245" s="117"/>
      <c r="N245" s="121"/>
      <c r="O245" s="117"/>
      <c r="P245" s="121"/>
      <c r="Q245" s="117"/>
      <c r="R245" s="121"/>
      <c r="S245" s="174"/>
      <c r="T245" s="173"/>
      <c r="U245" s="174"/>
      <c r="V245" s="173"/>
      <c r="W245" s="174"/>
      <c r="X245" s="173"/>
      <c r="Y245" s="137"/>
    </row>
    <row r="246" spans="2:25" x14ac:dyDescent="0.35">
      <c r="B246" s="10" t="s">
        <v>887</v>
      </c>
      <c r="C246" s="32"/>
      <c r="D246" s="46"/>
      <c r="E246" s="33"/>
      <c r="L246" s="17"/>
      <c r="M246" s="117"/>
      <c r="N246" s="121"/>
      <c r="O246" s="117"/>
      <c r="P246" s="121"/>
      <c r="Q246" s="117"/>
      <c r="R246" s="121"/>
      <c r="S246" s="174"/>
      <c r="T246" s="173"/>
      <c r="U246" s="174"/>
      <c r="V246" s="173"/>
      <c r="W246" s="174"/>
      <c r="X246" s="173"/>
      <c r="Y246" s="137"/>
    </row>
    <row r="247" spans="2:25" ht="15" thickBot="1" x14ac:dyDescent="0.4">
      <c r="B247" s="198">
        <v>5.0999999999999996</v>
      </c>
      <c r="C247" s="32" t="s">
        <v>1039</v>
      </c>
      <c r="D247" s="46"/>
      <c r="E247" s="33"/>
      <c r="L247" s="17"/>
      <c r="M247" s="117"/>
      <c r="N247" s="121"/>
      <c r="O247" s="117"/>
      <c r="P247" s="121"/>
      <c r="Q247" s="117"/>
      <c r="R247" s="147"/>
      <c r="S247" s="174"/>
      <c r="T247" s="173"/>
      <c r="U247" s="174"/>
      <c r="V247" s="173"/>
      <c r="W247" s="174"/>
      <c r="X247" s="173"/>
      <c r="Y247" s="137"/>
    </row>
    <row r="248" spans="2:25" ht="15" customHeight="1" x14ac:dyDescent="0.35">
      <c r="B248" s="198"/>
      <c r="C248" s="32" t="s">
        <v>1040</v>
      </c>
      <c r="D248" s="33"/>
      <c r="E248" s="33"/>
      <c r="L248" s="17"/>
      <c r="M248" s="117"/>
      <c r="N248" s="121"/>
      <c r="O248" s="117"/>
      <c r="P248" s="121"/>
      <c r="Q248" s="117"/>
      <c r="R248" s="755" t="s">
        <v>1211</v>
      </c>
      <c r="S248" s="174"/>
      <c r="T248" s="173"/>
      <c r="U248" s="174"/>
      <c r="V248" s="173"/>
      <c r="W248" s="174"/>
      <c r="X248" s="173"/>
      <c r="Y248" s="149"/>
    </row>
    <row r="249" spans="2:25" x14ac:dyDescent="0.35">
      <c r="B249" s="198"/>
      <c r="C249" s="32" t="s">
        <v>1041</v>
      </c>
      <c r="D249" s="14"/>
      <c r="E249" s="14"/>
      <c r="L249" s="17"/>
      <c r="M249" s="117"/>
      <c r="N249" s="121"/>
      <c r="O249" s="117"/>
      <c r="P249" s="121"/>
      <c r="Q249" s="117"/>
      <c r="R249" s="756"/>
      <c r="S249" s="174"/>
      <c r="T249" s="173"/>
      <c r="U249" s="174"/>
      <c r="V249" s="173"/>
      <c r="W249" s="174"/>
      <c r="X249" s="173"/>
      <c r="Y249" s="149"/>
    </row>
    <row r="250" spans="2:25" x14ac:dyDescent="0.35">
      <c r="B250" s="198"/>
      <c r="C250" s="32" t="s">
        <v>1042</v>
      </c>
      <c r="D250" s="33"/>
      <c r="L250" s="17"/>
      <c r="M250" s="117"/>
      <c r="N250" s="121"/>
      <c r="O250" s="117"/>
      <c r="P250" s="121"/>
      <c r="Q250" s="117"/>
      <c r="R250" s="756"/>
      <c r="S250" s="174"/>
      <c r="T250" s="173"/>
      <c r="U250" s="174"/>
      <c r="V250" s="173"/>
      <c r="W250" s="174"/>
      <c r="X250" s="173"/>
      <c r="Y250" s="149"/>
    </row>
    <row r="251" spans="2:25" x14ac:dyDescent="0.35">
      <c r="B251" s="198"/>
      <c r="C251" s="32" t="s">
        <v>1043</v>
      </c>
      <c r="D251" s="15"/>
      <c r="E251" s="33"/>
      <c r="L251" s="17"/>
      <c r="M251" s="117"/>
      <c r="N251" s="121"/>
      <c r="O251" s="117"/>
      <c r="P251" s="121"/>
      <c r="Q251" s="117"/>
      <c r="R251" s="756"/>
      <c r="S251" s="174"/>
      <c r="T251" s="173"/>
      <c r="U251" s="174"/>
      <c r="V251" s="173"/>
      <c r="W251" s="174"/>
      <c r="X251" s="173"/>
      <c r="Y251" s="149"/>
    </row>
    <row r="252" spans="2:25" x14ac:dyDescent="0.35">
      <c r="B252" s="198"/>
      <c r="C252" s="32" t="s">
        <v>1044</v>
      </c>
      <c r="D252" s="15"/>
      <c r="E252" s="33"/>
      <c r="L252" s="17"/>
      <c r="M252" s="117"/>
      <c r="N252" s="121"/>
      <c r="O252" s="117"/>
      <c r="P252" s="121"/>
      <c r="Q252" s="117"/>
      <c r="R252" s="756"/>
      <c r="S252" s="174"/>
      <c r="T252" s="173"/>
      <c r="U252" s="174"/>
      <c r="V252" s="173"/>
      <c r="W252" s="174"/>
      <c r="X252" s="173"/>
      <c r="Y252" s="149"/>
    </row>
    <row r="253" spans="2:25" x14ac:dyDescent="0.35">
      <c r="B253" s="198"/>
      <c r="C253" s="32" t="s">
        <v>1045</v>
      </c>
      <c r="D253" s="15"/>
      <c r="E253" s="33"/>
      <c r="L253" s="17"/>
      <c r="M253" s="117"/>
      <c r="N253" s="121"/>
      <c r="O253" s="117"/>
      <c r="P253" s="121"/>
      <c r="Q253" s="117"/>
      <c r="R253" s="756"/>
      <c r="S253" s="174"/>
      <c r="T253" s="173"/>
      <c r="U253" s="174"/>
      <c r="V253" s="173"/>
      <c r="W253" s="174"/>
      <c r="X253" s="173"/>
      <c r="Y253" s="149"/>
    </row>
    <row r="254" spans="2:25" x14ac:dyDescent="0.35">
      <c r="B254" s="198"/>
      <c r="C254" s="32" t="s">
        <v>1046</v>
      </c>
      <c r="D254" s="15"/>
      <c r="E254" s="33"/>
      <c r="L254" s="17"/>
      <c r="M254" s="117"/>
      <c r="N254" s="121"/>
      <c r="O254" s="117"/>
      <c r="P254" s="121"/>
      <c r="Q254" s="117"/>
      <c r="R254" s="756"/>
      <c r="S254" s="174"/>
      <c r="T254" s="173"/>
      <c r="U254" s="174"/>
      <c r="V254" s="173"/>
      <c r="W254" s="174"/>
      <c r="X254" s="173"/>
      <c r="Y254" s="149"/>
    </row>
    <row r="255" spans="2:25" x14ac:dyDescent="0.35">
      <c r="B255" s="198"/>
      <c r="C255" s="32" t="s">
        <v>1047</v>
      </c>
      <c r="D255" s="15"/>
      <c r="E255" s="33"/>
      <c r="L255" s="17"/>
      <c r="M255" s="117"/>
      <c r="N255" s="121"/>
      <c r="O255" s="117"/>
      <c r="P255" s="121"/>
      <c r="Q255" s="117"/>
      <c r="R255" s="756"/>
      <c r="S255" s="174"/>
      <c r="T255" s="173"/>
      <c r="U255" s="174"/>
      <c r="V255" s="173"/>
      <c r="W255" s="174"/>
      <c r="X255" s="173"/>
      <c r="Y255" s="149"/>
    </row>
    <row r="256" spans="2:25" x14ac:dyDescent="0.35">
      <c r="B256" s="198"/>
      <c r="C256" s="32" t="s">
        <v>1048</v>
      </c>
      <c r="D256" s="15"/>
      <c r="E256" s="33"/>
      <c r="L256" s="17"/>
      <c r="M256" s="117"/>
      <c r="N256" s="121"/>
      <c r="O256" s="117"/>
      <c r="P256" s="121"/>
      <c r="Q256" s="117"/>
      <c r="R256" s="756"/>
      <c r="S256" s="174"/>
      <c r="T256" s="173"/>
      <c r="U256" s="174"/>
      <c r="V256" s="173"/>
      <c r="W256" s="174"/>
      <c r="X256" s="173"/>
      <c r="Y256" s="149"/>
    </row>
    <row r="257" spans="2:25" x14ac:dyDescent="0.35">
      <c r="B257" s="198"/>
      <c r="C257" s="32" t="s">
        <v>1049</v>
      </c>
      <c r="D257" s="15"/>
      <c r="E257" s="33"/>
      <c r="L257" s="17"/>
      <c r="M257" s="117"/>
      <c r="N257" s="121"/>
      <c r="O257" s="117"/>
      <c r="P257" s="121"/>
      <c r="Q257" s="117"/>
      <c r="R257" s="756"/>
      <c r="S257" s="174"/>
      <c r="T257" s="173"/>
      <c r="U257" s="174"/>
      <c r="V257" s="173"/>
      <c r="W257" s="174"/>
      <c r="X257" s="173"/>
      <c r="Y257" s="149"/>
    </row>
    <row r="258" spans="2:25" x14ac:dyDescent="0.35">
      <c r="B258" s="198"/>
      <c r="C258" s="32" t="s">
        <v>1050</v>
      </c>
      <c r="D258" s="15"/>
      <c r="E258" s="33"/>
      <c r="L258" s="17"/>
      <c r="M258" s="117"/>
      <c r="N258" s="121"/>
      <c r="O258" s="117"/>
      <c r="P258" s="121"/>
      <c r="Q258" s="117"/>
      <c r="R258" s="756"/>
      <c r="S258" s="174"/>
      <c r="T258" s="173"/>
      <c r="U258" s="174"/>
      <c r="V258" s="173"/>
      <c r="W258" s="174"/>
      <c r="X258" s="173"/>
      <c r="Y258" s="149"/>
    </row>
    <row r="259" spans="2:25" x14ac:dyDescent="0.35">
      <c r="B259" s="198"/>
      <c r="C259" s="32" t="s">
        <v>1051</v>
      </c>
      <c r="D259" s="33"/>
      <c r="E259" s="33"/>
      <c r="L259" s="17"/>
      <c r="M259" s="117"/>
      <c r="N259" s="121"/>
      <c r="O259" s="117"/>
      <c r="P259" s="121"/>
      <c r="Q259" s="117"/>
      <c r="R259" s="756"/>
      <c r="S259" s="174"/>
      <c r="T259" s="173"/>
      <c r="U259" s="174"/>
      <c r="V259" s="173"/>
      <c r="W259" s="174"/>
      <c r="X259" s="173"/>
      <c r="Y259" s="149"/>
    </row>
    <row r="260" spans="2:25" ht="15.5" x14ac:dyDescent="0.35">
      <c r="B260" s="198"/>
      <c r="C260" s="32"/>
      <c r="D260" s="33"/>
      <c r="E260" s="33"/>
      <c r="L260" s="17"/>
      <c r="M260" s="117"/>
      <c r="N260" s="121"/>
      <c r="O260" s="117"/>
      <c r="P260" s="121"/>
      <c r="Q260" s="117"/>
      <c r="R260" s="373"/>
      <c r="S260" s="174"/>
      <c r="T260" s="173"/>
      <c r="U260" s="174"/>
      <c r="V260" s="173"/>
      <c r="W260" s="174"/>
      <c r="X260" s="173"/>
      <c r="Y260" s="149"/>
    </row>
    <row r="261" spans="2:25" ht="15.5" x14ac:dyDescent="0.35">
      <c r="B261" s="374" t="s">
        <v>1284</v>
      </c>
      <c r="C261" s="32"/>
      <c r="D261" s="33"/>
      <c r="E261" s="33"/>
      <c r="L261" s="17"/>
      <c r="M261" s="117"/>
      <c r="N261" s="121"/>
      <c r="O261" s="117"/>
      <c r="P261" s="121"/>
      <c r="Q261" s="117"/>
      <c r="R261" s="372"/>
      <c r="S261" s="174"/>
      <c r="T261" s="173"/>
      <c r="U261" s="174"/>
      <c r="V261" s="173"/>
      <c r="W261" s="174"/>
      <c r="X261" s="173"/>
      <c r="Y261" s="149"/>
    </row>
    <row r="262" spans="2:25" ht="15.5" x14ac:dyDescent="0.35">
      <c r="B262" s="198"/>
      <c r="C262" s="31" t="s">
        <v>1285</v>
      </c>
      <c r="D262" s="33"/>
      <c r="E262" s="33"/>
      <c r="L262" s="17"/>
      <c r="M262" s="117"/>
      <c r="N262" s="121"/>
      <c r="O262" s="117"/>
      <c r="P262" s="121"/>
      <c r="Q262" s="117"/>
      <c r="R262" s="372"/>
      <c r="S262" s="174"/>
      <c r="T262" s="173"/>
      <c r="U262" s="174"/>
      <c r="V262" s="173"/>
      <c r="W262" s="174"/>
      <c r="X262" s="173"/>
      <c r="Y262" s="149"/>
    </row>
    <row r="263" spans="2:25" ht="15.5" x14ac:dyDescent="0.35">
      <c r="B263" s="198"/>
      <c r="C263" s="32" t="s">
        <v>1286</v>
      </c>
      <c r="D263" s="33"/>
      <c r="E263" s="33"/>
      <c r="L263" s="17"/>
      <c r="M263" s="117"/>
      <c r="N263" s="121"/>
      <c r="O263" s="117"/>
      <c r="P263" s="121"/>
      <c r="Q263" s="117"/>
      <c r="R263" s="372"/>
      <c r="S263" s="174"/>
      <c r="T263" s="173"/>
      <c r="U263" s="174">
        <v>0</v>
      </c>
      <c r="V263" s="173"/>
      <c r="W263" s="174"/>
      <c r="X263" s="173"/>
      <c r="Y263" s="696" t="s">
        <v>1295</v>
      </c>
    </row>
    <row r="264" spans="2:25" ht="15.5" x14ac:dyDescent="0.35">
      <c r="B264" s="198"/>
      <c r="C264" s="32" t="s">
        <v>1042</v>
      </c>
      <c r="D264" s="33"/>
      <c r="E264" s="33"/>
      <c r="L264" s="17"/>
      <c r="M264" s="117"/>
      <c r="N264" s="121"/>
      <c r="O264" s="117"/>
      <c r="P264" s="121"/>
      <c r="Q264" s="117"/>
      <c r="R264" s="372"/>
      <c r="S264" s="174"/>
      <c r="T264" s="173"/>
      <c r="U264" s="174">
        <v>1</v>
      </c>
      <c r="V264" s="173"/>
      <c r="W264" s="174"/>
      <c r="X264" s="173"/>
      <c r="Y264" s="704"/>
    </row>
    <row r="265" spans="2:25" ht="15.5" x14ac:dyDescent="0.35">
      <c r="B265" s="198"/>
      <c r="C265" s="32" t="s">
        <v>1043</v>
      </c>
      <c r="D265" s="33"/>
      <c r="E265" s="33"/>
      <c r="L265" s="17"/>
      <c r="M265" s="117"/>
      <c r="N265" s="121"/>
      <c r="O265" s="117"/>
      <c r="P265" s="121"/>
      <c r="Q265" s="117"/>
      <c r="R265" s="372"/>
      <c r="S265" s="174"/>
      <c r="T265" s="173"/>
      <c r="U265" s="174">
        <v>1</v>
      </c>
      <c r="V265" s="173"/>
      <c r="W265" s="174"/>
      <c r="X265" s="173"/>
      <c r="Y265" s="704"/>
    </row>
    <row r="266" spans="2:25" ht="15.5" x14ac:dyDescent="0.35">
      <c r="B266" s="198"/>
      <c r="C266" s="31" t="s">
        <v>1287</v>
      </c>
      <c r="D266" s="33"/>
      <c r="E266" s="33"/>
      <c r="L266" s="17"/>
      <c r="M266" s="117"/>
      <c r="N266" s="121"/>
      <c r="O266" s="117"/>
      <c r="P266" s="121"/>
      <c r="Q266" s="117"/>
      <c r="R266" s="372"/>
      <c r="S266" s="174"/>
      <c r="T266" s="173"/>
      <c r="U266" s="174"/>
      <c r="V266" s="173"/>
      <c r="W266" s="174"/>
      <c r="X266" s="173"/>
      <c r="Y266" s="704"/>
    </row>
    <row r="267" spans="2:25" ht="15.5" x14ac:dyDescent="0.35">
      <c r="B267" s="198"/>
      <c r="C267" s="32" t="s">
        <v>1288</v>
      </c>
      <c r="D267" s="33"/>
      <c r="E267" s="33"/>
      <c r="L267" s="17"/>
      <c r="M267" s="117"/>
      <c r="N267" s="121"/>
      <c r="O267" s="117"/>
      <c r="P267" s="121"/>
      <c r="Q267" s="117"/>
      <c r="R267" s="372"/>
      <c r="S267" s="174"/>
      <c r="T267" s="173"/>
      <c r="U267" s="174">
        <v>3</v>
      </c>
      <c r="V267" s="173"/>
      <c r="W267" s="174"/>
      <c r="X267" s="173"/>
      <c r="Y267" s="704"/>
    </row>
    <row r="268" spans="2:25" ht="15.5" x14ac:dyDescent="0.35">
      <c r="B268" s="198"/>
      <c r="C268" s="32" t="s">
        <v>1046</v>
      </c>
      <c r="D268" s="33"/>
      <c r="E268" s="33"/>
      <c r="L268" s="17"/>
      <c r="M268" s="117"/>
      <c r="N268" s="121"/>
      <c r="O268" s="117"/>
      <c r="P268" s="121"/>
      <c r="Q268" s="117"/>
      <c r="R268" s="372"/>
      <c r="S268" s="174"/>
      <c r="T268" s="173"/>
      <c r="U268" s="174">
        <v>3</v>
      </c>
      <c r="V268" s="173"/>
      <c r="W268" s="174"/>
      <c r="X268" s="173"/>
      <c r="Y268" s="704"/>
    </row>
    <row r="269" spans="2:25" ht="15.5" x14ac:dyDescent="0.35">
      <c r="B269" s="198"/>
      <c r="C269" s="32" t="s">
        <v>1047</v>
      </c>
      <c r="D269" s="33"/>
      <c r="E269" s="33"/>
      <c r="L269" s="17"/>
      <c r="M269" s="117"/>
      <c r="N269" s="121"/>
      <c r="O269" s="117"/>
      <c r="P269" s="121"/>
      <c r="Q269" s="117"/>
      <c r="R269" s="372"/>
      <c r="S269" s="174"/>
      <c r="T269" s="173"/>
      <c r="U269" s="174">
        <v>36</v>
      </c>
      <c r="V269" s="173"/>
      <c r="W269" s="174"/>
      <c r="X269" s="173"/>
      <c r="Y269" s="704"/>
    </row>
    <row r="270" spans="2:25" ht="15.5" x14ac:dyDescent="0.35">
      <c r="B270" s="198"/>
      <c r="C270" s="31" t="s">
        <v>1289</v>
      </c>
      <c r="D270" s="33"/>
      <c r="E270" s="33"/>
      <c r="L270" s="17"/>
      <c r="M270" s="117"/>
      <c r="N270" s="121"/>
      <c r="O270" s="117"/>
      <c r="P270" s="121"/>
      <c r="Q270" s="117"/>
      <c r="R270" s="372"/>
      <c r="S270" s="174"/>
      <c r="T270" s="173"/>
      <c r="U270" s="174"/>
      <c r="V270" s="173"/>
      <c r="W270" s="174"/>
      <c r="X270" s="173"/>
      <c r="Y270" s="704"/>
    </row>
    <row r="271" spans="2:25" ht="15.5" x14ac:dyDescent="0.35">
      <c r="B271" s="198"/>
      <c r="C271" s="32" t="s">
        <v>1291</v>
      </c>
      <c r="D271" s="33"/>
      <c r="E271" s="33"/>
      <c r="L271" s="17"/>
      <c r="M271" s="117"/>
      <c r="N271" s="121"/>
      <c r="O271" s="117"/>
      <c r="P271" s="121"/>
      <c r="Q271" s="117"/>
      <c r="R271" s="372"/>
      <c r="S271" s="174"/>
      <c r="T271" s="173"/>
      <c r="U271" s="174">
        <v>2</v>
      </c>
      <c r="V271" s="173"/>
      <c r="W271" s="174"/>
      <c r="X271" s="173"/>
      <c r="Y271" s="704"/>
    </row>
    <row r="272" spans="2:25" ht="15.5" x14ac:dyDescent="0.35">
      <c r="B272" s="198"/>
      <c r="C272" s="32" t="s">
        <v>1050</v>
      </c>
      <c r="D272" s="33"/>
      <c r="E272" s="33"/>
      <c r="L272" s="17"/>
      <c r="M272" s="117"/>
      <c r="N272" s="121"/>
      <c r="O272" s="117"/>
      <c r="P272" s="121"/>
      <c r="Q272" s="117"/>
      <c r="R272" s="372"/>
      <c r="S272" s="174"/>
      <c r="T272" s="173"/>
      <c r="U272" s="174">
        <v>1</v>
      </c>
      <c r="V272" s="173"/>
      <c r="W272" s="174"/>
      <c r="X272" s="173"/>
      <c r="Y272" s="704"/>
    </row>
    <row r="273" spans="2:31" ht="15.5" x14ac:dyDescent="0.35">
      <c r="B273" s="198"/>
      <c r="C273" s="32" t="s">
        <v>1051</v>
      </c>
      <c r="D273" s="33"/>
      <c r="E273" s="33"/>
      <c r="L273" s="17"/>
      <c r="M273" s="117"/>
      <c r="N273" s="121"/>
      <c r="O273" s="117"/>
      <c r="P273" s="121"/>
      <c r="Q273" s="117"/>
      <c r="R273" s="372"/>
      <c r="S273" s="174"/>
      <c r="T273" s="173"/>
      <c r="U273" s="174">
        <v>13</v>
      </c>
      <c r="V273" s="173"/>
      <c r="W273" s="174"/>
      <c r="X273" s="173"/>
      <c r="Y273" s="704"/>
    </row>
    <row r="274" spans="2:31" ht="15.5" x14ac:dyDescent="0.35">
      <c r="B274" s="198"/>
      <c r="C274" s="31" t="s">
        <v>1290</v>
      </c>
      <c r="D274" s="33"/>
      <c r="E274" s="33"/>
      <c r="L274" s="17"/>
      <c r="M274" s="117"/>
      <c r="N274" s="121"/>
      <c r="O274" s="117"/>
      <c r="P274" s="121"/>
      <c r="Q274" s="117"/>
      <c r="R274" s="372"/>
      <c r="S274" s="174"/>
      <c r="T274" s="173"/>
      <c r="U274" s="174"/>
      <c r="V274" s="173"/>
      <c r="W274" s="174"/>
      <c r="X274" s="173"/>
      <c r="Y274" s="704"/>
    </row>
    <row r="275" spans="2:31" ht="15.5" x14ac:dyDescent="0.35">
      <c r="B275" s="198"/>
      <c r="C275" s="32" t="s">
        <v>1292</v>
      </c>
      <c r="D275" s="33"/>
      <c r="E275" s="33"/>
      <c r="L275" s="17"/>
      <c r="M275" s="117"/>
      <c r="N275" s="121"/>
      <c r="O275" s="117"/>
      <c r="P275" s="121"/>
      <c r="Q275" s="117"/>
      <c r="R275" s="372"/>
      <c r="S275" s="174"/>
      <c r="T275" s="173"/>
      <c r="U275" s="174">
        <v>0</v>
      </c>
      <c r="V275" s="173"/>
      <c r="W275" s="174"/>
      <c r="X275" s="173"/>
      <c r="Y275" s="704"/>
    </row>
    <row r="276" spans="2:31" ht="15.5" x14ac:dyDescent="0.35">
      <c r="B276" s="198"/>
      <c r="C276" s="32" t="s">
        <v>1293</v>
      </c>
      <c r="D276" s="33"/>
      <c r="E276" s="33"/>
      <c r="L276" s="17"/>
      <c r="M276" s="117"/>
      <c r="N276" s="121"/>
      <c r="O276" s="117"/>
      <c r="P276" s="121"/>
      <c r="Q276" s="117"/>
      <c r="R276" s="372"/>
      <c r="S276" s="174"/>
      <c r="T276" s="173"/>
      <c r="U276" s="174">
        <v>0</v>
      </c>
      <c r="V276" s="173"/>
      <c r="W276" s="174"/>
      <c r="X276" s="173"/>
      <c r="Y276" s="704"/>
    </row>
    <row r="277" spans="2:31" ht="15.5" x14ac:dyDescent="0.35">
      <c r="B277" s="198"/>
      <c r="C277" s="32" t="s">
        <v>1294</v>
      </c>
      <c r="D277" s="33"/>
      <c r="E277" s="33"/>
      <c r="L277" s="17"/>
      <c r="M277" s="117"/>
      <c r="N277" s="121"/>
      <c r="O277" s="117"/>
      <c r="P277" s="121"/>
      <c r="Q277" s="117"/>
      <c r="R277" s="372"/>
      <c r="S277" s="174"/>
      <c r="T277" s="173"/>
      <c r="U277" s="174">
        <v>0</v>
      </c>
      <c r="V277" s="173"/>
      <c r="W277" s="174"/>
      <c r="X277" s="173"/>
      <c r="Y277" s="697"/>
    </row>
    <row r="278" spans="2:31" ht="15.5" x14ac:dyDescent="0.35">
      <c r="B278" s="198"/>
      <c r="C278" s="32"/>
      <c r="D278" s="33"/>
      <c r="E278" s="33"/>
      <c r="L278" s="17"/>
      <c r="M278" s="117"/>
      <c r="N278" s="121"/>
      <c r="O278" s="117"/>
      <c r="P278" s="121"/>
      <c r="Q278" s="117"/>
      <c r="R278" s="372"/>
      <c r="S278" s="174"/>
      <c r="T278" s="173"/>
      <c r="U278" s="174"/>
      <c r="V278" s="173"/>
      <c r="W278" s="174"/>
      <c r="X278" s="173"/>
      <c r="Y278" s="149"/>
    </row>
    <row r="279" spans="2:31" ht="15.5" x14ac:dyDescent="0.35">
      <c r="B279" s="198"/>
      <c r="C279" s="32"/>
      <c r="D279" s="33"/>
      <c r="E279" s="33"/>
      <c r="L279" s="17"/>
      <c r="M279" s="117"/>
      <c r="N279" s="121"/>
      <c r="O279" s="117"/>
      <c r="P279" s="121"/>
      <c r="Q279" s="117"/>
      <c r="R279" s="372"/>
      <c r="S279" s="174"/>
      <c r="T279" s="173"/>
      <c r="U279" s="174"/>
      <c r="V279" s="173"/>
      <c r="W279" s="174"/>
      <c r="X279" s="173"/>
      <c r="Y279" s="149"/>
    </row>
    <row r="280" spans="2:31" ht="15.5" x14ac:dyDescent="0.35">
      <c r="B280" s="198"/>
      <c r="C280" s="32"/>
      <c r="D280" s="33"/>
      <c r="E280" s="33"/>
      <c r="L280" s="17"/>
      <c r="M280" s="117"/>
      <c r="N280" s="121"/>
      <c r="O280" s="117"/>
      <c r="P280" s="121"/>
      <c r="Q280" s="117"/>
      <c r="R280" s="372"/>
      <c r="S280" s="174"/>
      <c r="T280" s="173"/>
      <c r="U280" s="174"/>
      <c r="V280" s="173"/>
      <c r="W280" s="174"/>
      <c r="X280" s="173"/>
      <c r="Y280" s="149"/>
    </row>
    <row r="281" spans="2:31" ht="15.5" x14ac:dyDescent="0.35">
      <c r="B281" s="198"/>
      <c r="C281" s="32"/>
      <c r="D281" s="33"/>
      <c r="E281" s="33"/>
      <c r="L281" s="17"/>
      <c r="M281" s="117"/>
      <c r="N281" s="121"/>
      <c r="O281" s="117"/>
      <c r="P281" s="121"/>
      <c r="Q281" s="117"/>
      <c r="R281" s="372"/>
      <c r="S281" s="174"/>
      <c r="T281" s="173"/>
      <c r="U281" s="174"/>
      <c r="V281" s="173"/>
      <c r="W281" s="174"/>
      <c r="X281" s="173"/>
      <c r="Y281" s="149"/>
    </row>
    <row r="282" spans="2:31" ht="15.5" x14ac:dyDescent="0.35">
      <c r="B282" s="10" t="s">
        <v>899</v>
      </c>
      <c r="C282" s="32"/>
      <c r="D282" s="14"/>
      <c r="E282" s="14"/>
      <c r="L282" s="17"/>
      <c r="M282" s="117"/>
      <c r="N282" s="121"/>
      <c r="O282" s="117"/>
      <c r="P282" s="121"/>
      <c r="Q282" s="117"/>
      <c r="R282" s="373"/>
      <c r="S282" s="174"/>
      <c r="T282" s="173"/>
      <c r="U282" s="174"/>
      <c r="V282" s="173"/>
      <c r="W282" s="174"/>
      <c r="X282" s="173"/>
      <c r="Y282" s="149"/>
    </row>
    <row r="283" spans="2:31" x14ac:dyDescent="0.35">
      <c r="B283" s="198">
        <v>5.0999999999999996</v>
      </c>
      <c r="C283" s="32" t="s">
        <v>1052</v>
      </c>
      <c r="D283" s="33"/>
      <c r="L283" s="17"/>
      <c r="M283" s="117"/>
      <c r="N283" s="173">
        <v>2</v>
      </c>
      <c r="O283" s="174">
        <v>8</v>
      </c>
      <c r="P283" s="173">
        <v>2</v>
      </c>
      <c r="Q283" s="174">
        <v>3</v>
      </c>
      <c r="R283" s="269">
        <v>15</v>
      </c>
      <c r="S283" s="174">
        <v>1</v>
      </c>
      <c r="T283" s="173">
        <v>4</v>
      </c>
      <c r="U283" s="174">
        <v>5</v>
      </c>
      <c r="V283" s="173">
        <v>4</v>
      </c>
      <c r="W283" s="174">
        <f>SUM(S283:V283)</f>
        <v>14</v>
      </c>
      <c r="X283" s="173">
        <f>+W283-R283</f>
        <v>-1</v>
      </c>
      <c r="Y283" s="137"/>
    </row>
    <row r="284" spans="2:31" s="313" customFormat="1" ht="70.5" customHeight="1" x14ac:dyDescent="0.35">
      <c r="B284" s="318">
        <v>5.2</v>
      </c>
      <c r="C284" s="319" t="s">
        <v>1053</v>
      </c>
      <c r="D284" s="401"/>
      <c r="E284" s="312"/>
      <c r="L284" s="314"/>
      <c r="M284" s="315"/>
      <c r="N284" s="286">
        <v>1</v>
      </c>
      <c r="O284" s="287">
        <v>1</v>
      </c>
      <c r="P284" s="286">
        <v>1</v>
      </c>
      <c r="Q284" s="287">
        <v>1</v>
      </c>
      <c r="R284" s="286">
        <v>1</v>
      </c>
      <c r="S284" s="287">
        <v>1</v>
      </c>
      <c r="T284" s="286">
        <v>1</v>
      </c>
      <c r="U284" s="196"/>
      <c r="V284" s="196"/>
      <c r="W284" s="287">
        <f>+S284</f>
        <v>1</v>
      </c>
      <c r="X284" s="196"/>
      <c r="Y284" s="196" t="s">
        <v>1363</v>
      </c>
      <c r="Z284" s="288"/>
      <c r="AA284" s="288"/>
      <c r="AB284" s="288"/>
      <c r="AC284" s="288"/>
      <c r="AD284" s="288"/>
      <c r="AE284" s="288" t="s">
        <v>1132</v>
      </c>
    </row>
    <row r="285" spans="2:31" s="313" customFormat="1" ht="33.75" customHeight="1" x14ac:dyDescent="0.35">
      <c r="B285" s="318">
        <v>5.3</v>
      </c>
      <c r="C285" s="319" t="s">
        <v>1054</v>
      </c>
      <c r="D285" s="401"/>
      <c r="E285" s="312"/>
      <c r="L285" s="314"/>
      <c r="M285" s="315"/>
      <c r="N285" s="286">
        <v>1</v>
      </c>
      <c r="O285" s="287">
        <v>1</v>
      </c>
      <c r="P285" s="286">
        <v>1</v>
      </c>
      <c r="Q285" s="287">
        <v>1</v>
      </c>
      <c r="R285" s="286">
        <v>1</v>
      </c>
      <c r="S285" s="287">
        <v>1</v>
      </c>
      <c r="T285" s="286">
        <v>1</v>
      </c>
      <c r="U285" s="196"/>
      <c r="V285" s="196"/>
      <c r="W285" s="287">
        <f>+S285</f>
        <v>1</v>
      </c>
      <c r="X285" s="196"/>
      <c r="Y285" s="196" t="s">
        <v>1364</v>
      </c>
      <c r="Z285" s="288"/>
      <c r="AA285" s="288"/>
      <c r="AB285" s="288"/>
      <c r="AC285" s="288"/>
      <c r="AD285" s="288"/>
      <c r="AE285" s="288" t="s">
        <v>1132</v>
      </c>
    </row>
    <row r="286" spans="2:31" x14ac:dyDescent="0.35">
      <c r="B286" s="198">
        <v>5.4</v>
      </c>
      <c r="C286" s="32" t="s">
        <v>1055</v>
      </c>
      <c r="D286" s="15"/>
      <c r="E286" s="33"/>
      <c r="L286" s="17"/>
      <c r="M286" s="117"/>
      <c r="N286" s="258">
        <v>1</v>
      </c>
      <c r="O286" s="264">
        <v>1</v>
      </c>
      <c r="P286" s="258">
        <v>1</v>
      </c>
      <c r="Q286" s="264">
        <v>1</v>
      </c>
      <c r="R286" s="258">
        <v>1</v>
      </c>
      <c r="S286" s="264"/>
      <c r="T286" s="173"/>
      <c r="U286" s="174"/>
      <c r="V286" s="173"/>
      <c r="W286" s="264"/>
      <c r="X286" s="173"/>
      <c r="Y286" s="696" t="s">
        <v>1198</v>
      </c>
    </row>
    <row r="287" spans="2:31" x14ac:dyDescent="0.35">
      <c r="B287" s="198">
        <v>5.5</v>
      </c>
      <c r="C287" s="32" t="s">
        <v>1056</v>
      </c>
      <c r="D287" s="15"/>
      <c r="E287" s="33"/>
      <c r="L287" s="17"/>
      <c r="M287" s="117"/>
      <c r="N287" s="258">
        <v>1</v>
      </c>
      <c r="O287" s="264">
        <v>1</v>
      </c>
      <c r="P287" s="258">
        <v>1</v>
      </c>
      <c r="Q287" s="264">
        <v>1</v>
      </c>
      <c r="R287" s="258">
        <v>1</v>
      </c>
      <c r="S287" s="264"/>
      <c r="T287" s="173"/>
      <c r="U287" s="174"/>
      <c r="V287" s="173"/>
      <c r="W287" s="264"/>
      <c r="X287" s="173"/>
      <c r="Y287" s="697"/>
    </row>
    <row r="288" spans="2:31" x14ac:dyDescent="0.35">
      <c r="B288" s="10"/>
      <c r="C288" s="31"/>
      <c r="D288" s="15"/>
      <c r="E288" s="33"/>
      <c r="L288" s="17"/>
      <c r="M288" s="117"/>
      <c r="N288" s="121"/>
      <c r="O288" s="117"/>
      <c r="P288" s="121"/>
      <c r="Q288" s="117"/>
      <c r="R288" s="121"/>
      <c r="S288" s="174"/>
      <c r="T288" s="173"/>
      <c r="U288" s="174"/>
      <c r="V288" s="173"/>
      <c r="W288" s="174"/>
      <c r="X288" s="173"/>
      <c r="Y288" s="137"/>
    </row>
    <row r="289" spans="2:25" x14ac:dyDescent="0.35">
      <c r="B289" s="10" t="s">
        <v>1057</v>
      </c>
      <c r="C289" s="31"/>
      <c r="D289" s="46"/>
      <c r="E289" s="33"/>
      <c r="L289" s="17"/>
      <c r="M289" s="117"/>
      <c r="N289" s="121"/>
      <c r="O289" s="117"/>
      <c r="P289" s="121"/>
      <c r="Q289" s="117"/>
      <c r="R289" s="121"/>
      <c r="S289" s="174"/>
      <c r="T289" s="173"/>
      <c r="U289" s="174"/>
      <c r="V289" s="173"/>
      <c r="W289" s="174"/>
      <c r="X289" s="173"/>
      <c r="Y289" s="137"/>
    </row>
    <row r="290" spans="2:25" x14ac:dyDescent="0.35">
      <c r="B290" s="10"/>
      <c r="C290" s="31"/>
      <c r="D290" s="15"/>
      <c r="E290" s="33"/>
      <c r="L290" s="17"/>
      <c r="M290" s="117"/>
      <c r="N290" s="121"/>
      <c r="O290" s="117"/>
      <c r="P290" s="121"/>
      <c r="Q290" s="117"/>
      <c r="R290" s="121"/>
      <c r="S290" s="174"/>
      <c r="T290" s="173"/>
      <c r="U290" s="174"/>
      <c r="V290" s="173"/>
      <c r="W290" s="174"/>
      <c r="X290" s="173"/>
      <c r="Y290" s="137"/>
    </row>
    <row r="291" spans="2:25" x14ac:dyDescent="0.35">
      <c r="B291" s="10" t="s">
        <v>1058</v>
      </c>
      <c r="C291" s="31"/>
      <c r="D291" s="15"/>
      <c r="E291" s="33"/>
      <c r="L291" s="17"/>
      <c r="M291" s="117"/>
      <c r="N291" s="121"/>
      <c r="O291" s="117"/>
      <c r="P291" s="121"/>
      <c r="Q291" s="117"/>
      <c r="R291" s="121"/>
      <c r="S291" s="174"/>
      <c r="T291" s="173"/>
      <c r="U291" s="174"/>
      <c r="V291" s="173"/>
      <c r="W291" s="174"/>
      <c r="X291" s="173"/>
      <c r="Y291" s="137"/>
    </row>
    <row r="292" spans="2:25" s="313" customFormat="1" ht="29" x14ac:dyDescent="0.35">
      <c r="B292" s="318">
        <v>6.1</v>
      </c>
      <c r="C292" s="319" t="s">
        <v>1296</v>
      </c>
      <c r="D292" s="312"/>
      <c r="E292" s="312"/>
      <c r="L292" s="314"/>
      <c r="M292" s="315"/>
      <c r="N292" s="274"/>
      <c r="O292" s="291"/>
      <c r="P292" s="274"/>
      <c r="Q292" s="291"/>
      <c r="R292" s="274"/>
      <c r="S292" s="291"/>
      <c r="T292" s="274"/>
      <c r="U292" s="291"/>
      <c r="V292" s="274"/>
      <c r="W292" s="291"/>
      <c r="X292" s="274"/>
      <c r="Y292" s="276" t="s">
        <v>1300</v>
      </c>
    </row>
    <row r="293" spans="2:25" s="313" customFormat="1" x14ac:dyDescent="0.35">
      <c r="B293" s="318">
        <v>6.2</v>
      </c>
      <c r="C293" s="319" t="s">
        <v>1059</v>
      </c>
      <c r="D293" s="49"/>
      <c r="E293" s="49"/>
      <c r="L293" s="314"/>
      <c r="M293" s="315"/>
      <c r="N293" s="274" t="s">
        <v>36</v>
      </c>
      <c r="O293" s="291" t="s">
        <v>36</v>
      </c>
      <c r="P293" s="274" t="s">
        <v>36</v>
      </c>
      <c r="Q293" s="291" t="s">
        <v>36</v>
      </c>
      <c r="R293" s="274" t="s">
        <v>36</v>
      </c>
      <c r="S293" s="291"/>
      <c r="T293" s="274"/>
      <c r="U293" s="291"/>
      <c r="V293" s="274"/>
      <c r="W293" s="291"/>
      <c r="X293" s="274"/>
      <c r="Y293" s="339"/>
    </row>
    <row r="294" spans="2:25" s="313" customFormat="1" x14ac:dyDescent="0.35">
      <c r="B294" s="318">
        <v>6.3</v>
      </c>
      <c r="C294" s="319" t="s">
        <v>1060</v>
      </c>
      <c r="D294" s="312"/>
      <c r="L294" s="314"/>
      <c r="M294" s="315"/>
      <c r="N294" s="274"/>
      <c r="O294" s="291"/>
      <c r="P294" s="274"/>
      <c r="Q294" s="291"/>
      <c r="R294" s="274"/>
      <c r="S294" s="291"/>
      <c r="T294" s="274"/>
      <c r="U294" s="291"/>
      <c r="V294" s="274"/>
      <c r="W294" s="291"/>
      <c r="X294" s="274"/>
      <c r="Y294" s="276"/>
    </row>
    <row r="295" spans="2:25" s="313" customFormat="1" x14ac:dyDescent="0.35">
      <c r="B295" s="318"/>
      <c r="C295" s="319" t="s">
        <v>1297</v>
      </c>
      <c r="D295" s="401"/>
      <c r="E295" s="312"/>
      <c r="L295" s="314"/>
      <c r="M295" s="315"/>
      <c r="N295" s="274"/>
      <c r="O295" s="291"/>
      <c r="P295" s="274"/>
      <c r="Q295" s="291"/>
      <c r="R295" s="274">
        <v>1</v>
      </c>
      <c r="S295" s="291"/>
      <c r="T295" s="274"/>
      <c r="U295" s="291">
        <v>2</v>
      </c>
      <c r="V295" s="274"/>
      <c r="W295" s="291">
        <f>+U295</f>
        <v>2</v>
      </c>
      <c r="X295" s="274"/>
      <c r="Y295" s="410"/>
    </row>
    <row r="296" spans="2:25" s="313" customFormat="1" x14ac:dyDescent="0.35">
      <c r="B296" s="318"/>
      <c r="C296" s="319" t="s">
        <v>1062</v>
      </c>
      <c r="D296" s="401"/>
      <c r="E296" s="312"/>
      <c r="L296" s="314"/>
      <c r="M296" s="315"/>
      <c r="N296" s="274"/>
      <c r="O296" s="291"/>
      <c r="P296" s="274"/>
      <c r="Q296" s="291"/>
      <c r="R296" s="274">
        <v>3</v>
      </c>
      <c r="S296" s="291"/>
      <c r="T296" s="274"/>
      <c r="U296" s="291">
        <v>1</v>
      </c>
      <c r="V296" s="274">
        <v>6</v>
      </c>
      <c r="W296" s="291">
        <f>+U296</f>
        <v>1</v>
      </c>
      <c r="X296" s="274"/>
      <c r="Y296" s="411"/>
    </row>
    <row r="297" spans="2:25" s="313" customFormat="1" x14ac:dyDescent="0.35">
      <c r="B297" s="318">
        <v>6.4</v>
      </c>
      <c r="C297" s="319" t="s">
        <v>1063</v>
      </c>
      <c r="D297" s="312"/>
      <c r="E297" s="312"/>
      <c r="L297" s="314"/>
      <c r="M297" s="315"/>
      <c r="N297" s="274" t="s">
        <v>36</v>
      </c>
      <c r="O297" s="291" t="s">
        <v>36</v>
      </c>
      <c r="P297" s="274" t="s">
        <v>36</v>
      </c>
      <c r="Q297" s="291" t="s">
        <v>36</v>
      </c>
      <c r="R297" s="274" t="s">
        <v>36</v>
      </c>
      <c r="S297" s="291"/>
      <c r="T297" s="274"/>
      <c r="U297" s="291"/>
      <c r="V297" s="274"/>
      <c r="W297" s="291"/>
      <c r="X297" s="274"/>
      <c r="Y297" s="172"/>
    </row>
    <row r="298" spans="2:25" s="313" customFormat="1" ht="74.25" customHeight="1" x14ac:dyDescent="0.35">
      <c r="B298" s="318">
        <v>6.5</v>
      </c>
      <c r="C298" s="319" t="s">
        <v>1298</v>
      </c>
      <c r="D298" s="49"/>
      <c r="E298" s="49"/>
      <c r="L298" s="314"/>
      <c r="M298" s="315"/>
      <c r="N298" s="305" t="s">
        <v>1299</v>
      </c>
      <c r="O298" s="305" t="s">
        <v>1299</v>
      </c>
      <c r="P298" s="305" t="s">
        <v>1299</v>
      </c>
      <c r="Q298" s="305" t="s">
        <v>1299</v>
      </c>
      <c r="R298" s="305" t="s">
        <v>1299</v>
      </c>
      <c r="S298" s="291"/>
      <c r="T298" s="274"/>
      <c r="U298" s="291"/>
      <c r="V298" s="274"/>
      <c r="W298" s="291"/>
      <c r="X298" s="274"/>
      <c r="Y298" s="411" t="s">
        <v>1301</v>
      </c>
    </row>
    <row r="299" spans="2:25" ht="15" customHeight="1" x14ac:dyDescent="0.35">
      <c r="B299" s="10" t="s">
        <v>1064</v>
      </c>
      <c r="C299" s="31"/>
      <c r="D299" s="15"/>
      <c r="E299" s="33"/>
      <c r="L299" s="17"/>
      <c r="M299" s="117"/>
      <c r="N299" s="149"/>
      <c r="O299" s="149"/>
      <c r="P299" s="149"/>
      <c r="Q299" s="149"/>
      <c r="R299" s="149"/>
      <c r="S299" s="174"/>
      <c r="T299" s="173"/>
      <c r="U299" s="174"/>
      <c r="V299" s="173"/>
      <c r="W299" s="174"/>
      <c r="X299" s="173"/>
      <c r="Y299" s="137"/>
    </row>
    <row r="300" spans="2:25" x14ac:dyDescent="0.35">
      <c r="B300" s="318">
        <v>6.6</v>
      </c>
      <c r="C300" s="319" t="s">
        <v>1302</v>
      </c>
      <c r="D300" s="15"/>
      <c r="E300" s="312"/>
      <c r="F300" s="313"/>
      <c r="G300" s="313"/>
      <c r="H300" s="313"/>
      <c r="I300" s="313"/>
      <c r="J300" s="313"/>
      <c r="K300" s="313"/>
      <c r="L300" s="314"/>
      <c r="M300" s="315"/>
      <c r="N300" s="698" t="s">
        <v>1325</v>
      </c>
      <c r="O300" s="699"/>
      <c r="P300" s="699"/>
      <c r="Q300" s="699"/>
      <c r="R300" s="700"/>
      <c r="S300" s="291"/>
      <c r="T300" s="274"/>
      <c r="U300" s="316"/>
      <c r="V300" s="295"/>
      <c r="W300" s="317"/>
      <c r="X300" s="274"/>
      <c r="Y300" s="276"/>
    </row>
    <row r="301" spans="2:25" x14ac:dyDescent="0.35">
      <c r="B301" s="375" t="s">
        <v>1303</v>
      </c>
      <c r="C301" s="32" t="s">
        <v>1311</v>
      </c>
      <c r="D301" s="15"/>
      <c r="E301" s="33"/>
      <c r="L301" s="17"/>
      <c r="M301" s="117"/>
      <c r="N301" s="698"/>
      <c r="O301" s="699"/>
      <c r="P301" s="699"/>
      <c r="Q301" s="699"/>
      <c r="R301" s="700"/>
      <c r="S301" s="174"/>
      <c r="T301" s="173"/>
      <c r="U301" s="174"/>
      <c r="V301" s="173"/>
      <c r="W301" s="174"/>
      <c r="X301" s="173"/>
      <c r="Y301" s="137"/>
    </row>
    <row r="302" spans="2:25" x14ac:dyDescent="0.35">
      <c r="B302" s="376" t="s">
        <v>1304</v>
      </c>
      <c r="C302" s="319" t="s">
        <v>1312</v>
      </c>
      <c r="D302" s="15"/>
      <c r="E302" s="312"/>
      <c r="F302" s="313"/>
      <c r="G302" s="313"/>
      <c r="H302" s="313"/>
      <c r="I302" s="313"/>
      <c r="J302" s="313"/>
      <c r="K302" s="313"/>
      <c r="L302" s="314"/>
      <c r="M302" s="315"/>
      <c r="N302" s="698"/>
      <c r="O302" s="699"/>
      <c r="P302" s="699"/>
      <c r="Q302" s="699"/>
      <c r="R302" s="700"/>
      <c r="S302" s="291"/>
      <c r="T302" s="274"/>
      <c r="U302" s="316"/>
      <c r="V302" s="295"/>
      <c r="W302" s="317"/>
      <c r="X302" s="274"/>
      <c r="Y302" s="276"/>
    </row>
    <row r="303" spans="2:25" x14ac:dyDescent="0.35">
      <c r="B303" s="375" t="s">
        <v>1305</v>
      </c>
      <c r="C303" s="32" t="s">
        <v>1313</v>
      </c>
      <c r="D303" s="15"/>
      <c r="E303" s="33"/>
      <c r="L303" s="17"/>
      <c r="M303" s="117"/>
      <c r="N303" s="698"/>
      <c r="O303" s="699"/>
      <c r="P303" s="699"/>
      <c r="Q303" s="699"/>
      <c r="R303" s="700"/>
      <c r="S303" s="174"/>
      <c r="T303" s="173"/>
      <c r="U303" s="174"/>
      <c r="V303" s="173"/>
      <c r="W303" s="174"/>
      <c r="X303" s="173"/>
      <c r="Y303" s="137"/>
    </row>
    <row r="304" spans="2:25" x14ac:dyDescent="0.35">
      <c r="B304" s="376" t="s">
        <v>1306</v>
      </c>
      <c r="C304" s="319" t="s">
        <v>1314</v>
      </c>
      <c r="D304" s="15"/>
      <c r="E304" s="312"/>
      <c r="F304" s="313"/>
      <c r="G304" s="313"/>
      <c r="H304" s="313"/>
      <c r="I304" s="313"/>
      <c r="J304" s="313"/>
      <c r="K304" s="313"/>
      <c r="L304" s="314"/>
      <c r="M304" s="315"/>
      <c r="N304" s="698"/>
      <c r="O304" s="699"/>
      <c r="P304" s="699"/>
      <c r="Q304" s="699"/>
      <c r="R304" s="700"/>
      <c r="S304" s="291"/>
      <c r="T304" s="274"/>
      <c r="U304" s="316"/>
      <c r="V304" s="295"/>
      <c r="W304" s="317"/>
      <c r="X304" s="274"/>
      <c r="Y304" s="276"/>
    </row>
    <row r="305" spans="2:25" x14ac:dyDescent="0.35">
      <c r="B305" s="375">
        <v>6.7</v>
      </c>
      <c r="C305" s="32" t="s">
        <v>1315</v>
      </c>
      <c r="D305" s="15"/>
      <c r="E305" s="33"/>
      <c r="L305" s="17"/>
      <c r="M305" s="117"/>
      <c r="N305" s="698"/>
      <c r="O305" s="699"/>
      <c r="P305" s="699"/>
      <c r="Q305" s="699"/>
      <c r="R305" s="700"/>
      <c r="S305" s="174"/>
      <c r="T305" s="173"/>
      <c r="U305" s="174"/>
      <c r="V305" s="173"/>
      <c r="W305" s="174"/>
      <c r="X305" s="173"/>
      <c r="Y305" s="137"/>
    </row>
    <row r="306" spans="2:25" x14ac:dyDescent="0.35">
      <c r="B306" s="376" t="s">
        <v>1307</v>
      </c>
      <c r="C306" s="319" t="s">
        <v>1316</v>
      </c>
      <c r="D306" s="15"/>
      <c r="E306" s="312"/>
      <c r="F306" s="313"/>
      <c r="G306" s="313"/>
      <c r="H306" s="313"/>
      <c r="I306" s="313"/>
      <c r="J306" s="313"/>
      <c r="K306" s="313"/>
      <c r="L306" s="314"/>
      <c r="M306" s="315"/>
      <c r="N306" s="698"/>
      <c r="O306" s="699"/>
      <c r="P306" s="699"/>
      <c r="Q306" s="699"/>
      <c r="R306" s="700"/>
      <c r="S306" s="291"/>
      <c r="T306" s="274"/>
      <c r="U306" s="316"/>
      <c r="V306" s="295"/>
      <c r="W306" s="317"/>
      <c r="X306" s="274"/>
      <c r="Y306" s="276"/>
    </row>
    <row r="307" spans="2:25" x14ac:dyDescent="0.35">
      <c r="B307" s="375" t="s">
        <v>1308</v>
      </c>
      <c r="C307" s="32" t="s">
        <v>1317</v>
      </c>
      <c r="D307" s="15"/>
      <c r="E307" s="33"/>
      <c r="L307" s="17"/>
      <c r="M307" s="117"/>
      <c r="N307" s="698"/>
      <c r="O307" s="699"/>
      <c r="P307" s="699"/>
      <c r="Q307" s="699"/>
      <c r="R307" s="700"/>
      <c r="S307" s="174"/>
      <c r="T307" s="173"/>
      <c r="U307" s="174"/>
      <c r="V307" s="173"/>
      <c r="W307" s="174"/>
      <c r="X307" s="173"/>
      <c r="Y307" s="137"/>
    </row>
    <row r="308" spans="2:25" x14ac:dyDescent="0.35">
      <c r="B308" s="376" t="s">
        <v>1309</v>
      </c>
      <c r="C308" s="319" t="s">
        <v>1318</v>
      </c>
      <c r="D308" s="15"/>
      <c r="E308" s="312"/>
      <c r="F308" s="313"/>
      <c r="G308" s="313"/>
      <c r="H308" s="313"/>
      <c r="I308" s="313"/>
      <c r="J308" s="313"/>
      <c r="K308" s="313"/>
      <c r="L308" s="314"/>
      <c r="M308" s="315"/>
      <c r="N308" s="698"/>
      <c r="O308" s="699"/>
      <c r="P308" s="699"/>
      <c r="Q308" s="699"/>
      <c r="R308" s="700"/>
      <c r="S308" s="291"/>
      <c r="T308" s="274"/>
      <c r="U308" s="316"/>
      <c r="V308" s="295"/>
      <c r="W308" s="317"/>
      <c r="X308" s="274"/>
      <c r="Y308" s="276"/>
    </row>
    <row r="309" spans="2:25" x14ac:dyDescent="0.35">
      <c r="B309" s="375" t="s">
        <v>1310</v>
      </c>
      <c r="C309" s="32" t="s">
        <v>1319</v>
      </c>
      <c r="D309" s="15"/>
      <c r="E309" s="33"/>
      <c r="L309" s="17"/>
      <c r="M309" s="117"/>
      <c r="N309" s="701"/>
      <c r="O309" s="702"/>
      <c r="P309" s="702"/>
      <c r="Q309" s="702"/>
      <c r="R309" s="703"/>
      <c r="S309" s="174"/>
      <c r="T309" s="173"/>
      <c r="U309" s="174"/>
      <c r="V309" s="173"/>
      <c r="W309" s="174"/>
      <c r="X309" s="173"/>
      <c r="Y309" s="137"/>
    </row>
    <row r="310" spans="2:25" x14ac:dyDescent="0.35">
      <c r="B310" s="376">
        <v>6.8</v>
      </c>
      <c r="C310" s="319" t="s">
        <v>1065</v>
      </c>
      <c r="D310" s="15"/>
      <c r="E310" s="312"/>
      <c r="F310" s="313"/>
      <c r="G310" s="313"/>
      <c r="H310" s="313"/>
      <c r="I310" s="313"/>
      <c r="J310" s="313"/>
      <c r="K310" s="313"/>
      <c r="L310" s="314"/>
      <c r="M310" s="315"/>
      <c r="N310" s="172"/>
      <c r="O310" s="315"/>
      <c r="P310" s="172"/>
      <c r="Q310" s="281"/>
      <c r="R310" s="286">
        <v>0.6</v>
      </c>
      <c r="S310" s="291"/>
      <c r="T310" s="274"/>
      <c r="U310" s="316"/>
      <c r="V310" s="295">
        <v>0.66669999999999996</v>
      </c>
      <c r="W310" s="404">
        <f>+V310</f>
        <v>0.66669999999999996</v>
      </c>
      <c r="X310" s="414">
        <f>+W310-R310</f>
        <v>6.6699999999999982E-2</v>
      </c>
      <c r="Y310" s="276"/>
    </row>
    <row r="311" spans="2:25" s="313" customFormat="1" x14ac:dyDescent="0.35">
      <c r="B311" s="318">
        <v>6.9</v>
      </c>
      <c r="C311" s="319" t="s">
        <v>1066</v>
      </c>
      <c r="D311" s="401"/>
      <c r="E311" s="312"/>
      <c r="L311" s="314"/>
      <c r="M311" s="315"/>
      <c r="N311" s="274"/>
      <c r="O311" s="291"/>
      <c r="P311" s="274">
        <v>2</v>
      </c>
      <c r="Q311" s="291">
        <v>3</v>
      </c>
      <c r="R311" s="274">
        <v>5</v>
      </c>
      <c r="S311" s="291"/>
      <c r="T311" s="274"/>
      <c r="U311" s="291"/>
      <c r="V311" s="274">
        <v>7</v>
      </c>
      <c r="W311" s="291">
        <f>+V311</f>
        <v>7</v>
      </c>
      <c r="X311" s="274">
        <f>+W311-R311</f>
        <v>2</v>
      </c>
      <c r="Y311" s="276"/>
    </row>
    <row r="312" spans="2:25" s="313" customFormat="1" x14ac:dyDescent="0.35">
      <c r="B312" s="376">
        <v>6.1</v>
      </c>
      <c r="C312" s="319" t="s">
        <v>1320</v>
      </c>
      <c r="D312" s="401"/>
      <c r="E312" s="312"/>
      <c r="L312" s="314"/>
      <c r="M312" s="315"/>
      <c r="N312" s="172"/>
      <c r="O312" s="315"/>
      <c r="P312" s="172"/>
      <c r="Q312" s="281"/>
      <c r="R312" s="286"/>
      <c r="S312" s="291"/>
      <c r="T312" s="274"/>
      <c r="U312" s="316"/>
      <c r="V312" s="295"/>
      <c r="W312" s="317"/>
      <c r="X312" s="274"/>
      <c r="Y312" s="276" t="s">
        <v>1326</v>
      </c>
    </row>
    <row r="313" spans="2:25" s="313" customFormat="1" ht="29" x14ac:dyDescent="0.35">
      <c r="B313" s="376" t="s">
        <v>1321</v>
      </c>
      <c r="C313" s="319" t="s">
        <v>1322</v>
      </c>
      <c r="D313" s="401"/>
      <c r="E313" s="312"/>
      <c r="L313" s="314"/>
      <c r="M313" s="315"/>
      <c r="N313" s="172"/>
      <c r="O313" s="315"/>
      <c r="P313" s="172"/>
      <c r="Q313" s="281"/>
      <c r="R313" s="286"/>
      <c r="S313" s="291"/>
      <c r="T313" s="274"/>
      <c r="U313" s="316"/>
      <c r="V313" s="295"/>
      <c r="W313" s="317"/>
      <c r="X313" s="274"/>
      <c r="Y313" s="276" t="s">
        <v>1327</v>
      </c>
    </row>
    <row r="314" spans="2:25" s="313" customFormat="1" x14ac:dyDescent="0.35">
      <c r="B314" s="376" t="s">
        <v>1323</v>
      </c>
      <c r="C314" s="319" t="s">
        <v>1324</v>
      </c>
      <c r="D314" s="401"/>
      <c r="E314" s="312"/>
      <c r="L314" s="314"/>
      <c r="M314" s="315"/>
      <c r="N314" s="274"/>
      <c r="O314" s="291"/>
      <c r="P314" s="274"/>
      <c r="Q314" s="291"/>
      <c r="R314" s="340">
        <v>1</v>
      </c>
      <c r="S314" s="412">
        <v>0.3559322033898305</v>
      </c>
      <c r="T314" s="295">
        <v>0</v>
      </c>
      <c r="U314" s="412">
        <v>0.83050847457627119</v>
      </c>
      <c r="V314" s="340">
        <v>8.4699999999999998E-2</v>
      </c>
      <c r="W314" s="404">
        <v>1.2712000000000001</v>
      </c>
      <c r="X314" s="413">
        <f>+W314-R314</f>
        <v>0.27120000000000011</v>
      </c>
      <c r="Y314" s="410"/>
    </row>
    <row r="315" spans="2:25" x14ac:dyDescent="0.35">
      <c r="B315" s="198"/>
      <c r="C315" s="32"/>
      <c r="D315" s="15"/>
      <c r="E315" s="33"/>
      <c r="L315" s="17"/>
      <c r="M315" s="117"/>
      <c r="N315" s="173"/>
      <c r="O315" s="174"/>
      <c r="P315" s="173"/>
      <c r="Q315" s="174"/>
      <c r="R315" s="173"/>
      <c r="S315" s="174"/>
      <c r="T315" s="173"/>
      <c r="U315" s="174"/>
      <c r="V315" s="173"/>
      <c r="W315" s="174"/>
      <c r="X315" s="173"/>
      <c r="Y315" s="137"/>
    </row>
    <row r="316" spans="2:25" x14ac:dyDescent="0.35">
      <c r="B316" s="10" t="s">
        <v>1067</v>
      </c>
      <c r="C316" s="31"/>
      <c r="D316" s="46"/>
      <c r="E316" s="33"/>
      <c r="L316" s="17"/>
      <c r="M316" s="117"/>
      <c r="N316" s="121"/>
      <c r="O316" s="117"/>
      <c r="P316" s="121"/>
      <c r="Q316" s="117"/>
      <c r="R316" s="121"/>
      <c r="S316" s="174"/>
      <c r="T316" s="173"/>
      <c r="U316" s="174"/>
      <c r="V316" s="173"/>
      <c r="W316" s="174"/>
      <c r="X316" s="173"/>
      <c r="Y316" s="137"/>
    </row>
    <row r="317" spans="2:25" s="313" customFormat="1" ht="101.5" x14ac:dyDescent="0.35">
      <c r="B317" s="318">
        <v>6.11</v>
      </c>
      <c r="C317" s="319" t="s">
        <v>1068</v>
      </c>
      <c r="D317" s="398"/>
      <c r="E317" s="312"/>
      <c r="L317" s="314"/>
      <c r="M317" s="315"/>
      <c r="N317" s="196"/>
      <c r="O317" s="281" t="s">
        <v>1199</v>
      </c>
      <c r="P317" s="196" t="s">
        <v>1200</v>
      </c>
      <c r="Q317" s="281" t="s">
        <v>1201</v>
      </c>
      <c r="R317" s="196" t="s">
        <v>1202</v>
      </c>
      <c r="S317" s="291"/>
      <c r="T317" s="196"/>
      <c r="U317" s="291"/>
      <c r="V317" s="274"/>
      <c r="W317" s="281"/>
      <c r="X317" s="274"/>
      <c r="Y317" s="276" t="s">
        <v>1203</v>
      </c>
    </row>
    <row r="318" spans="2:25" s="313" customFormat="1" x14ac:dyDescent="0.35">
      <c r="B318" s="318">
        <v>6.12</v>
      </c>
      <c r="C318" s="319" t="s">
        <v>1328</v>
      </c>
      <c r="D318" s="398"/>
      <c r="E318" s="312"/>
      <c r="L318" s="314"/>
      <c r="M318" s="315"/>
      <c r="N318" s="196" t="s">
        <v>36</v>
      </c>
      <c r="O318" s="281" t="s">
        <v>36</v>
      </c>
      <c r="P318" s="196" t="s">
        <v>36</v>
      </c>
      <c r="Q318" s="281" t="s">
        <v>36</v>
      </c>
      <c r="R318" s="196" t="s">
        <v>36</v>
      </c>
      <c r="S318" s="291">
        <v>2</v>
      </c>
      <c r="T318" s="196">
        <v>2</v>
      </c>
      <c r="U318" s="291">
        <v>0</v>
      </c>
      <c r="V318" s="274">
        <v>0</v>
      </c>
      <c r="W318" s="281">
        <f>SUM(S318:V318)</f>
        <v>4</v>
      </c>
      <c r="X318" s="274"/>
      <c r="Y318" s="276"/>
    </row>
    <row r="319" spans="2:25" s="313" customFormat="1" x14ac:dyDescent="0.35">
      <c r="B319" s="318">
        <v>6.13</v>
      </c>
      <c r="C319" s="319" t="s">
        <v>1329</v>
      </c>
      <c r="D319" s="398"/>
      <c r="E319" s="312"/>
      <c r="L319" s="314"/>
      <c r="M319" s="315"/>
      <c r="N319" s="196" t="s">
        <v>36</v>
      </c>
      <c r="O319" s="281" t="s">
        <v>36</v>
      </c>
      <c r="P319" s="196" t="s">
        <v>36</v>
      </c>
      <c r="Q319" s="281" t="s">
        <v>36</v>
      </c>
      <c r="R319" s="196" t="s">
        <v>36</v>
      </c>
      <c r="S319" s="291">
        <v>11</v>
      </c>
      <c r="T319" s="196">
        <v>3</v>
      </c>
      <c r="U319" s="291">
        <v>7</v>
      </c>
      <c r="V319" s="274">
        <v>0</v>
      </c>
      <c r="W319" s="281">
        <f>SUM(S319:V319)</f>
        <v>21</v>
      </c>
      <c r="X319" s="274"/>
      <c r="Y319" s="276"/>
    </row>
    <row r="320" spans="2:25" s="313" customFormat="1" x14ac:dyDescent="0.35">
      <c r="B320" s="318">
        <v>6.14</v>
      </c>
      <c r="C320" s="319" t="s">
        <v>1330</v>
      </c>
      <c r="D320" s="398"/>
      <c r="E320" s="312"/>
      <c r="L320" s="314"/>
      <c r="M320" s="315"/>
      <c r="N320" s="196"/>
      <c r="O320" s="281"/>
      <c r="P320" s="196"/>
      <c r="Q320" s="281"/>
      <c r="R320" s="196"/>
      <c r="S320" s="291"/>
      <c r="T320" s="196"/>
      <c r="U320" s="291"/>
      <c r="V320" s="274">
        <v>0</v>
      </c>
      <c r="W320" s="281"/>
      <c r="X320" s="274"/>
      <c r="Y320" s="276"/>
    </row>
    <row r="321" spans="2:25" s="313" customFormat="1" x14ac:dyDescent="0.35">
      <c r="B321" s="318">
        <v>6.15</v>
      </c>
      <c r="C321" s="319" t="s">
        <v>1069</v>
      </c>
      <c r="D321" s="398"/>
      <c r="E321" s="312"/>
      <c r="L321" s="314"/>
      <c r="M321" s="315"/>
      <c r="N321" s="196"/>
      <c r="O321" s="281"/>
      <c r="P321" s="259"/>
      <c r="Q321" s="415"/>
      <c r="R321" s="259">
        <v>834959</v>
      </c>
      <c r="S321" s="291"/>
      <c r="T321" s="274"/>
      <c r="U321" s="291"/>
      <c r="V321" s="260">
        <v>204358</v>
      </c>
      <c r="W321" s="349">
        <f>+V321</f>
        <v>204358</v>
      </c>
      <c r="X321" s="260">
        <f>+W321-R321</f>
        <v>-630601</v>
      </c>
      <c r="Y321" s="276" t="s">
        <v>1365</v>
      </c>
    </row>
    <row r="322" spans="2:25" s="313" customFormat="1" ht="58" x14ac:dyDescent="0.35">
      <c r="B322" s="318">
        <v>6.16</v>
      </c>
      <c r="C322" s="399" t="s">
        <v>1331</v>
      </c>
      <c r="D322" s="401"/>
      <c r="E322" s="401"/>
      <c r="L322" s="314"/>
      <c r="M322" s="315"/>
      <c r="N322" s="196"/>
      <c r="O322" s="281"/>
      <c r="P322" s="196"/>
      <c r="Q322" s="281"/>
      <c r="R322" s="259"/>
      <c r="S322" s="291"/>
      <c r="T322" s="260"/>
      <c r="U322" s="291"/>
      <c r="V322" s="274"/>
      <c r="W322" s="260"/>
      <c r="X322" s="260">
        <f>+W322-R322</f>
        <v>0</v>
      </c>
      <c r="Y322" s="276" t="s">
        <v>1204</v>
      </c>
    </row>
    <row r="323" spans="2:25" x14ac:dyDescent="0.35">
      <c r="B323" s="10" t="s">
        <v>1071</v>
      </c>
      <c r="C323" s="13"/>
      <c r="D323" s="15"/>
      <c r="E323" s="15"/>
      <c r="L323" s="17"/>
      <c r="M323" s="117"/>
      <c r="N323" s="121"/>
      <c r="O323" s="117"/>
      <c r="P323" s="121"/>
      <c r="Q323" s="117"/>
      <c r="R323" s="121"/>
      <c r="S323" s="174"/>
      <c r="T323" s="173"/>
      <c r="U323" s="174"/>
      <c r="V323" s="173"/>
      <c r="W323" s="174"/>
      <c r="X323" s="173"/>
      <c r="Y323" s="137"/>
    </row>
    <row r="324" spans="2:25" x14ac:dyDescent="0.35">
      <c r="B324" s="198">
        <v>6.17</v>
      </c>
      <c r="C324" s="47" t="s">
        <v>1072</v>
      </c>
      <c r="D324" s="15"/>
      <c r="E324" s="15"/>
      <c r="L324" s="17"/>
      <c r="M324" s="117"/>
      <c r="N324" s="173">
        <v>779</v>
      </c>
      <c r="O324" s="174">
        <v>779</v>
      </c>
      <c r="P324" s="173">
        <v>779</v>
      </c>
      <c r="Q324" s="174">
        <v>779</v>
      </c>
      <c r="R324" s="173">
        <v>779</v>
      </c>
      <c r="S324" s="174">
        <v>779</v>
      </c>
      <c r="T324" s="173">
        <v>779</v>
      </c>
      <c r="U324" s="174">
        <v>779</v>
      </c>
      <c r="V324" s="173">
        <v>835</v>
      </c>
      <c r="W324" s="174">
        <f>+U324</f>
        <v>779</v>
      </c>
      <c r="X324" s="173">
        <f>+W324-R324</f>
        <v>0</v>
      </c>
      <c r="Y324" s="137"/>
    </row>
    <row r="325" spans="2:25" x14ac:dyDescent="0.35">
      <c r="B325" s="198">
        <v>6.18</v>
      </c>
      <c r="C325" s="47" t="s">
        <v>1332</v>
      </c>
      <c r="D325" s="15"/>
      <c r="E325" s="15"/>
      <c r="L325" s="17"/>
      <c r="M325" s="117"/>
      <c r="N325" s="188">
        <v>0.2</v>
      </c>
      <c r="O325" s="221">
        <v>0.2</v>
      </c>
      <c r="P325" s="188">
        <v>0.2</v>
      </c>
      <c r="Q325" s="221">
        <v>0.2</v>
      </c>
      <c r="R325" s="188">
        <v>0.8</v>
      </c>
      <c r="S325" s="221">
        <v>1</v>
      </c>
      <c r="T325" s="188">
        <v>1</v>
      </c>
      <c r="U325" s="221">
        <v>1</v>
      </c>
      <c r="V325" s="188">
        <v>1</v>
      </c>
      <c r="W325" s="221">
        <v>1</v>
      </c>
      <c r="X325" s="258">
        <f>+W325-R325</f>
        <v>0.19999999999999996</v>
      </c>
      <c r="Y325" s="137"/>
    </row>
    <row r="326" spans="2:25" x14ac:dyDescent="0.35">
      <c r="B326" s="198">
        <v>6.19</v>
      </c>
      <c r="C326" s="47" t="s">
        <v>1073</v>
      </c>
      <c r="D326" s="15"/>
      <c r="E326" s="15"/>
      <c r="L326" s="17"/>
      <c r="M326" s="117"/>
      <c r="N326" s="188">
        <v>0.9</v>
      </c>
      <c r="O326" s="221">
        <v>0.9</v>
      </c>
      <c r="P326" s="188">
        <v>0.9</v>
      </c>
      <c r="Q326" s="221">
        <v>0.9</v>
      </c>
      <c r="R326" s="188">
        <v>0.9</v>
      </c>
      <c r="S326" s="221"/>
      <c r="T326" s="188"/>
      <c r="U326" s="221"/>
      <c r="V326" s="188">
        <v>1</v>
      </c>
      <c r="W326" s="221">
        <v>1</v>
      </c>
      <c r="X326" s="258">
        <f>+W326-R326</f>
        <v>9.9999999999999978E-2</v>
      </c>
      <c r="Y326" s="285"/>
    </row>
    <row r="327" spans="2:25" x14ac:dyDescent="0.35">
      <c r="B327" s="364">
        <v>6.2</v>
      </c>
      <c r="C327" s="47" t="s">
        <v>1074</v>
      </c>
      <c r="D327" s="15"/>
      <c r="E327" s="15"/>
      <c r="L327" s="17"/>
      <c r="M327" s="117"/>
      <c r="N327" s="188">
        <v>0.95</v>
      </c>
      <c r="O327" s="221">
        <v>0.95</v>
      </c>
      <c r="P327" s="188">
        <v>0.95</v>
      </c>
      <c r="Q327" s="221">
        <v>0.95</v>
      </c>
      <c r="R327" s="188">
        <v>0.95</v>
      </c>
      <c r="S327" s="221">
        <v>1</v>
      </c>
      <c r="T327" s="188">
        <v>1</v>
      </c>
      <c r="U327" s="221">
        <v>1</v>
      </c>
      <c r="V327" s="188">
        <v>1</v>
      </c>
      <c r="W327" s="221">
        <f>+V327</f>
        <v>1</v>
      </c>
      <c r="X327" s="188">
        <f>+W327-R327</f>
        <v>5.0000000000000044E-2</v>
      </c>
      <c r="Y327" s="137"/>
    </row>
    <row r="328" spans="2:25" x14ac:dyDescent="0.35">
      <c r="B328" s="219">
        <v>6.21</v>
      </c>
      <c r="C328" s="213" t="s">
        <v>1333</v>
      </c>
      <c r="D328" s="37"/>
      <c r="E328" s="21"/>
      <c r="L328" s="17"/>
      <c r="M328" s="117"/>
      <c r="N328" s="258"/>
      <c r="O328" s="264"/>
      <c r="P328" s="258"/>
      <c r="Q328" s="264"/>
      <c r="R328" s="258"/>
      <c r="S328" s="185">
        <v>5</v>
      </c>
      <c r="T328" s="377">
        <v>6</v>
      </c>
      <c r="U328" s="378">
        <v>6</v>
      </c>
      <c r="V328" s="377">
        <v>6</v>
      </c>
      <c r="W328" s="185">
        <f>+U328</f>
        <v>6</v>
      </c>
      <c r="X328" s="377">
        <f t="shared" ref="X328:X329" si="20">+W328-R328</f>
        <v>6</v>
      </c>
      <c r="Y328" s="276"/>
    </row>
    <row r="329" spans="2:25" x14ac:dyDescent="0.35">
      <c r="B329" s="198">
        <v>6.22</v>
      </c>
      <c r="C329" s="220" t="s">
        <v>1334</v>
      </c>
      <c r="D329" s="38"/>
      <c r="L329" s="17"/>
      <c r="M329" s="117"/>
      <c r="N329" s="258"/>
      <c r="O329" s="264"/>
      <c r="P329" s="258"/>
      <c r="Q329" s="264"/>
      <c r="R329" s="251"/>
      <c r="S329" s="185">
        <v>1</v>
      </c>
      <c r="T329" s="377">
        <v>1</v>
      </c>
      <c r="U329" s="378">
        <v>1</v>
      </c>
      <c r="V329" s="377">
        <v>1</v>
      </c>
      <c r="W329" s="185">
        <f>+U329</f>
        <v>1</v>
      </c>
      <c r="X329" s="377">
        <f t="shared" si="20"/>
        <v>1</v>
      </c>
      <c r="Y329" s="137"/>
    </row>
    <row r="330" spans="2:25" x14ac:dyDescent="0.35">
      <c r="B330" s="10" t="s">
        <v>1075</v>
      </c>
      <c r="C330" s="29"/>
      <c r="D330" s="38"/>
      <c r="L330" s="17"/>
      <c r="M330" s="117"/>
      <c r="N330" s="121"/>
      <c r="O330" s="117"/>
      <c r="P330" s="121"/>
      <c r="Q330" s="117"/>
      <c r="R330" s="172"/>
      <c r="S330" s="185"/>
      <c r="T330" s="184"/>
      <c r="U330" s="185"/>
      <c r="V330" s="184"/>
      <c r="W330" s="185"/>
      <c r="X330" s="173"/>
      <c r="Y330" s="137"/>
    </row>
    <row r="331" spans="2:25" s="313" customFormat="1" ht="29" x14ac:dyDescent="0.35">
      <c r="B331" s="318">
        <v>6.12</v>
      </c>
      <c r="C331" s="213" t="s">
        <v>1076</v>
      </c>
      <c r="D331" s="405"/>
      <c r="L331" s="314"/>
      <c r="M331" s="315"/>
      <c r="N331" s="251"/>
      <c r="O331" s="251"/>
      <c r="P331" s="251"/>
      <c r="Q331" s="251"/>
      <c r="R331" s="251">
        <v>0.55000000000000004</v>
      </c>
      <c r="S331" s="291"/>
      <c r="T331" s="340"/>
      <c r="U331" s="291"/>
      <c r="V331" s="340"/>
      <c r="W331" s="317">
        <f>+V331</f>
        <v>0</v>
      </c>
      <c r="X331" s="274"/>
      <c r="Y331" s="276" t="s">
        <v>1366</v>
      </c>
    </row>
    <row r="332" spans="2:25" x14ac:dyDescent="0.35">
      <c r="B332" s="198">
        <v>6.13</v>
      </c>
      <c r="C332" s="220" t="s">
        <v>1077</v>
      </c>
      <c r="D332" s="38"/>
      <c r="L332" s="17"/>
      <c r="M332" s="117"/>
      <c r="N332" s="258"/>
      <c r="O332" s="258"/>
      <c r="P332" s="258"/>
      <c r="Q332" s="258"/>
      <c r="R332" s="258">
        <v>0.52</v>
      </c>
      <c r="S332" s="221"/>
      <c r="T332" s="188"/>
      <c r="U332" s="221">
        <v>0.58179999999999998</v>
      </c>
      <c r="V332" s="188"/>
      <c r="W332" s="221">
        <f>+U332</f>
        <v>0.58179999999999998</v>
      </c>
      <c r="X332" s="258">
        <f>+W332-R332</f>
        <v>6.1799999999999966E-2</v>
      </c>
      <c r="Y332" s="137"/>
    </row>
    <row r="333" spans="2:25" x14ac:dyDescent="0.35">
      <c r="B333" s="10" t="s">
        <v>1078</v>
      </c>
      <c r="C333" s="29"/>
      <c r="D333" s="38"/>
      <c r="L333" s="17"/>
      <c r="M333" s="117"/>
      <c r="N333" s="121"/>
      <c r="O333" s="117"/>
      <c r="P333" s="121"/>
      <c r="Q333" s="117"/>
      <c r="R333" s="172"/>
      <c r="S333" s="174"/>
      <c r="T333" s="173"/>
      <c r="U333" s="174"/>
      <c r="V333" s="173"/>
      <c r="W333" s="174"/>
      <c r="X333" s="173"/>
      <c r="Y333" s="137"/>
    </row>
    <row r="334" spans="2:25" x14ac:dyDescent="0.35">
      <c r="B334" s="198">
        <v>6.14</v>
      </c>
      <c r="C334" s="220" t="s">
        <v>1079</v>
      </c>
      <c r="D334" s="38"/>
      <c r="L334" s="17"/>
      <c r="M334" s="117"/>
      <c r="N334" s="173"/>
      <c r="O334" s="174"/>
      <c r="P334" s="173"/>
      <c r="Q334" s="221">
        <v>0.25</v>
      </c>
      <c r="R334" s="251">
        <v>0.25</v>
      </c>
      <c r="S334" s="264"/>
      <c r="T334" s="173"/>
      <c r="U334" s="174"/>
      <c r="V334" s="188">
        <v>0.25</v>
      </c>
      <c r="W334" s="264">
        <f>+V334</f>
        <v>0.25</v>
      </c>
      <c r="X334" s="258">
        <f>+W334-R334</f>
        <v>0</v>
      </c>
      <c r="Y334" s="142"/>
    </row>
    <row r="335" spans="2:25" x14ac:dyDescent="0.35">
      <c r="B335" s="198">
        <v>6.15</v>
      </c>
      <c r="C335" s="220" t="s">
        <v>1080</v>
      </c>
      <c r="D335" s="22"/>
      <c r="E335" s="22"/>
      <c r="L335" s="17"/>
      <c r="M335" s="117"/>
      <c r="N335" s="173"/>
      <c r="O335" s="174"/>
      <c r="P335" s="173"/>
      <c r="Q335" s="174"/>
      <c r="R335" s="173"/>
      <c r="S335" s="174"/>
      <c r="T335" s="173"/>
      <c r="U335" s="174"/>
      <c r="V335" s="173"/>
      <c r="W335" s="174"/>
      <c r="X335" s="173"/>
      <c r="Y335" s="137"/>
    </row>
    <row r="336" spans="2:25" x14ac:dyDescent="0.35">
      <c r="B336" s="198"/>
      <c r="C336" s="220" t="s">
        <v>1081</v>
      </c>
      <c r="D336" s="21"/>
      <c r="E336" s="21"/>
      <c r="L336" s="17"/>
      <c r="M336" s="117"/>
      <c r="N336" s="173"/>
      <c r="O336" s="174">
        <v>1</v>
      </c>
      <c r="P336" s="173">
        <v>1</v>
      </c>
      <c r="Q336" s="174">
        <v>3</v>
      </c>
      <c r="R336" s="173">
        <v>5</v>
      </c>
      <c r="S336" s="174">
        <v>0</v>
      </c>
      <c r="T336" s="173">
        <v>1</v>
      </c>
      <c r="U336" s="174">
        <v>2</v>
      </c>
      <c r="V336" s="173">
        <v>3</v>
      </c>
      <c r="W336" s="174">
        <f>SUM(S336:V336)</f>
        <v>6</v>
      </c>
      <c r="X336" s="173">
        <f>+W336-R336</f>
        <v>1</v>
      </c>
      <c r="Y336" s="137"/>
    </row>
    <row r="337" spans="2:25" x14ac:dyDescent="0.35">
      <c r="B337" s="198"/>
      <c r="C337" s="220" t="s">
        <v>1082</v>
      </c>
      <c r="D337" s="38"/>
      <c r="L337" s="17"/>
      <c r="M337" s="117"/>
      <c r="N337" s="173">
        <v>6</v>
      </c>
      <c r="O337" s="174">
        <v>6</v>
      </c>
      <c r="P337" s="173">
        <v>6</v>
      </c>
      <c r="Q337" s="174">
        <v>6</v>
      </c>
      <c r="R337" s="173">
        <v>24</v>
      </c>
      <c r="S337" s="174">
        <v>12</v>
      </c>
      <c r="T337" s="173">
        <v>21</v>
      </c>
      <c r="U337" s="174">
        <v>26</v>
      </c>
      <c r="V337" s="173">
        <v>50</v>
      </c>
      <c r="W337" s="174">
        <f t="shared" ref="W337:W339" si="21">SUM(S337:V337)</f>
        <v>109</v>
      </c>
      <c r="X337" s="173">
        <f t="shared" ref="X337:X339" si="22">+W337-R337</f>
        <v>85</v>
      </c>
      <c r="Y337" s="137"/>
    </row>
    <row r="338" spans="2:25" x14ac:dyDescent="0.35">
      <c r="B338" s="198"/>
      <c r="C338" s="220" t="s">
        <v>1083</v>
      </c>
      <c r="D338" s="15"/>
      <c r="L338" s="17"/>
      <c r="M338" s="117"/>
      <c r="N338" s="173"/>
      <c r="O338" s="174">
        <v>1</v>
      </c>
      <c r="P338" s="173">
        <v>1</v>
      </c>
      <c r="Q338" s="174">
        <v>1</v>
      </c>
      <c r="R338" s="173">
        <v>3</v>
      </c>
      <c r="S338" s="173">
        <v>1</v>
      </c>
      <c r="T338" s="173">
        <v>1</v>
      </c>
      <c r="U338" s="174">
        <v>5</v>
      </c>
      <c r="V338" s="173">
        <v>3</v>
      </c>
      <c r="W338" s="174">
        <f t="shared" si="21"/>
        <v>10</v>
      </c>
      <c r="X338" s="173">
        <f t="shared" si="22"/>
        <v>7</v>
      </c>
      <c r="Y338" s="137"/>
    </row>
    <row r="339" spans="2:25" x14ac:dyDescent="0.35">
      <c r="B339" s="198">
        <v>6.16</v>
      </c>
      <c r="C339" s="220" t="s">
        <v>1084</v>
      </c>
      <c r="D339" s="15"/>
      <c r="L339" s="17"/>
      <c r="M339" s="117"/>
      <c r="N339" s="173"/>
      <c r="O339" s="174">
        <v>4</v>
      </c>
      <c r="P339" s="173"/>
      <c r="Q339" s="174">
        <v>4</v>
      </c>
      <c r="R339" s="173">
        <v>8</v>
      </c>
      <c r="S339" s="173">
        <v>3</v>
      </c>
      <c r="T339" s="173">
        <v>16</v>
      </c>
      <c r="U339" s="174">
        <v>17</v>
      </c>
      <c r="V339" s="173">
        <v>16</v>
      </c>
      <c r="W339" s="174">
        <f t="shared" si="21"/>
        <v>52</v>
      </c>
      <c r="X339" s="173">
        <f t="shared" si="22"/>
        <v>44</v>
      </c>
      <c r="Y339" s="137"/>
    </row>
    <row r="340" spans="2:25" x14ac:dyDescent="0.35">
      <c r="B340" s="10" t="s">
        <v>1085</v>
      </c>
      <c r="C340" s="29"/>
      <c r="D340" s="15"/>
      <c r="L340" s="17"/>
      <c r="M340" s="117"/>
      <c r="N340" s="173"/>
      <c r="O340" s="117"/>
      <c r="P340" s="121"/>
      <c r="Q340" s="117"/>
      <c r="R340" s="121"/>
      <c r="S340" s="173"/>
      <c r="T340" s="173"/>
      <c r="U340" s="174"/>
      <c r="V340" s="173"/>
      <c r="W340" s="174"/>
      <c r="X340" s="173"/>
      <c r="Y340" s="137"/>
    </row>
    <row r="341" spans="2:25" x14ac:dyDescent="0.35">
      <c r="B341" s="198">
        <v>6.17</v>
      </c>
      <c r="C341" s="220" t="s">
        <v>1086</v>
      </c>
      <c r="D341" s="27"/>
      <c r="L341" s="17"/>
      <c r="M341" s="117"/>
      <c r="N341" s="274"/>
      <c r="O341" s="291">
        <v>1</v>
      </c>
      <c r="P341" s="274"/>
      <c r="Q341" s="291">
        <v>1</v>
      </c>
      <c r="R341" s="274">
        <v>2</v>
      </c>
      <c r="S341" s="173"/>
      <c r="T341" s="274">
        <v>2</v>
      </c>
      <c r="U341" s="174"/>
      <c r="V341" s="173">
        <v>0</v>
      </c>
      <c r="W341" s="174">
        <f>SUM(S341:V341)</f>
        <v>2</v>
      </c>
      <c r="X341" s="173">
        <f>+W341-R341</f>
        <v>0</v>
      </c>
      <c r="Y341" s="285"/>
    </row>
    <row r="342" spans="2:25" x14ac:dyDescent="0.35">
      <c r="B342" s="198">
        <v>6.18</v>
      </c>
      <c r="C342" s="220" t="s">
        <v>1087</v>
      </c>
      <c r="D342" s="27"/>
      <c r="L342" s="17"/>
      <c r="M342" s="117"/>
      <c r="N342" s="274"/>
      <c r="O342" s="291">
        <v>1</v>
      </c>
      <c r="P342" s="274"/>
      <c r="Q342" s="291">
        <v>1</v>
      </c>
      <c r="R342" s="274">
        <v>2</v>
      </c>
      <c r="S342" s="173"/>
      <c r="T342" s="173">
        <v>4</v>
      </c>
      <c r="U342" s="174">
        <v>1</v>
      </c>
      <c r="V342" s="173">
        <v>0</v>
      </c>
      <c r="W342" s="174">
        <f>SUM(S342:V342)</f>
        <v>5</v>
      </c>
      <c r="X342" s="173">
        <f>+W342-R342</f>
        <v>3</v>
      </c>
      <c r="Y342" s="137"/>
    </row>
    <row r="343" spans="2:25" x14ac:dyDescent="0.35">
      <c r="B343" s="10"/>
      <c r="C343" s="29"/>
      <c r="D343" s="27"/>
      <c r="L343" s="17"/>
      <c r="M343" s="117"/>
      <c r="N343" s="173"/>
      <c r="O343" s="117"/>
      <c r="P343" s="121"/>
      <c r="Q343" s="117"/>
      <c r="R343" s="173"/>
      <c r="S343" s="173"/>
      <c r="T343" s="173"/>
      <c r="U343" s="174"/>
      <c r="V343" s="173"/>
      <c r="W343" s="174"/>
      <c r="X343" s="173"/>
      <c r="Y343" s="137"/>
    </row>
    <row r="344" spans="2:25" x14ac:dyDescent="0.35">
      <c r="B344" s="10" t="s">
        <v>1088</v>
      </c>
      <c r="C344" s="29"/>
      <c r="D344" s="15"/>
      <c r="L344" s="17"/>
      <c r="M344" s="117"/>
      <c r="N344" s="173"/>
      <c r="O344" s="117"/>
      <c r="P344" s="121"/>
      <c r="Q344" s="117"/>
      <c r="R344" s="173"/>
      <c r="S344" s="173"/>
      <c r="T344" s="173"/>
      <c r="U344" s="174"/>
      <c r="V344" s="173"/>
      <c r="W344" s="174"/>
      <c r="X344" s="173"/>
      <c r="Y344" s="137"/>
    </row>
    <row r="345" spans="2:25" x14ac:dyDescent="0.35">
      <c r="B345" s="10" t="s">
        <v>1089</v>
      </c>
      <c r="C345" s="29"/>
      <c r="D345" s="15"/>
      <c r="L345" s="17"/>
      <c r="M345" s="117"/>
      <c r="N345" s="173"/>
      <c r="O345" s="117"/>
      <c r="P345" s="121"/>
      <c r="Q345" s="117"/>
      <c r="R345" s="173"/>
      <c r="S345" s="173"/>
      <c r="T345" s="173"/>
      <c r="U345" s="174"/>
      <c r="V345" s="173"/>
      <c r="W345" s="174"/>
      <c r="X345" s="173"/>
      <c r="Y345" s="137"/>
    </row>
    <row r="346" spans="2:25" x14ac:dyDescent="0.35">
      <c r="B346" s="198">
        <v>7.1</v>
      </c>
      <c r="C346" s="220" t="s">
        <v>1090</v>
      </c>
      <c r="D346" s="22"/>
      <c r="E346" s="68"/>
      <c r="L346" s="17"/>
      <c r="M346" s="117"/>
      <c r="N346" s="188">
        <v>0.9</v>
      </c>
      <c r="O346" s="221">
        <v>0.9</v>
      </c>
      <c r="P346" s="188">
        <v>0.9</v>
      </c>
      <c r="Q346" s="221">
        <v>0.9</v>
      </c>
      <c r="R346" s="188">
        <v>0.9</v>
      </c>
      <c r="S346" s="181">
        <v>0.96519999999999995</v>
      </c>
      <c r="T346" s="253">
        <v>0.94310000000000005</v>
      </c>
      <c r="U346" s="194">
        <v>0.96097560975609753</v>
      </c>
      <c r="V346" s="253">
        <v>0.91820000000000002</v>
      </c>
      <c r="W346" s="180">
        <f>AVERAGE(S346:V346)</f>
        <v>0.94686890243902444</v>
      </c>
      <c r="X346" s="181">
        <f>+W346-R346</f>
        <v>4.6868902439024418E-2</v>
      </c>
      <c r="Y346" s="137"/>
    </row>
    <row r="347" spans="2:25" x14ac:dyDescent="0.35">
      <c r="B347" s="198">
        <v>7.2</v>
      </c>
      <c r="C347" s="220" t="s">
        <v>1091</v>
      </c>
      <c r="D347" s="22"/>
      <c r="E347" s="22"/>
      <c r="L347" s="17"/>
      <c r="M347" s="117"/>
      <c r="N347" s="188"/>
      <c r="O347" s="221"/>
      <c r="P347" s="188"/>
      <c r="Q347" s="221"/>
      <c r="R347" s="188">
        <v>0.9</v>
      </c>
      <c r="S347" s="181">
        <v>0.5</v>
      </c>
      <c r="T347" s="253">
        <v>0.93940000000000001</v>
      </c>
      <c r="U347" s="194">
        <v>0.67938931297709926</v>
      </c>
      <c r="V347" s="253">
        <v>0.63570000000000004</v>
      </c>
      <c r="W347" s="180">
        <f t="shared" ref="W347:W348" si="23">AVERAGE(S347:V347)</f>
        <v>0.68862232824427483</v>
      </c>
      <c r="X347" s="181">
        <f t="shared" ref="X347:X348" si="24">+W347-R347</f>
        <v>-0.21137767175572519</v>
      </c>
      <c r="Y347" s="137"/>
    </row>
    <row r="348" spans="2:25" x14ac:dyDescent="0.35">
      <c r="B348" s="198">
        <v>7.3</v>
      </c>
      <c r="C348" s="220" t="s">
        <v>1092</v>
      </c>
      <c r="D348" s="38"/>
      <c r="E348" s="22"/>
      <c r="L348" s="17"/>
      <c r="M348" s="117"/>
      <c r="N348" s="188">
        <v>1</v>
      </c>
      <c r="O348" s="221">
        <v>1</v>
      </c>
      <c r="P348" s="188">
        <v>1</v>
      </c>
      <c r="Q348" s="221">
        <v>1</v>
      </c>
      <c r="R348" s="188">
        <v>1</v>
      </c>
      <c r="S348" s="181">
        <v>1</v>
      </c>
      <c r="T348" s="253">
        <v>1</v>
      </c>
      <c r="U348" s="194">
        <v>1</v>
      </c>
      <c r="V348" s="253">
        <v>1</v>
      </c>
      <c r="W348" s="180">
        <f t="shared" si="23"/>
        <v>1</v>
      </c>
      <c r="X348" s="181">
        <f t="shared" si="24"/>
        <v>0</v>
      </c>
      <c r="Y348" s="137"/>
    </row>
    <row r="349" spans="2:25" x14ac:dyDescent="0.35">
      <c r="B349" s="10" t="s">
        <v>1093</v>
      </c>
      <c r="C349" s="29"/>
      <c r="D349" s="15"/>
      <c r="E349" s="67"/>
      <c r="L349" s="17"/>
      <c r="M349" s="117"/>
      <c r="N349" s="173"/>
      <c r="O349" s="174"/>
      <c r="P349" s="173"/>
      <c r="Q349" s="174"/>
      <c r="R349" s="121"/>
      <c r="S349" s="173"/>
      <c r="T349" s="173"/>
      <c r="U349" s="174"/>
      <c r="V349" s="173"/>
      <c r="W349" s="174"/>
      <c r="X349" s="173"/>
      <c r="Y349" s="137"/>
    </row>
    <row r="350" spans="2:25" x14ac:dyDescent="0.35">
      <c r="B350" s="198">
        <v>7.4</v>
      </c>
      <c r="C350" s="220" t="s">
        <v>1094</v>
      </c>
      <c r="D350" s="15"/>
      <c r="E350" s="22"/>
      <c r="L350" s="17"/>
      <c r="M350" s="117"/>
      <c r="N350" s="173"/>
      <c r="O350" s="117"/>
      <c r="P350" s="121"/>
      <c r="Q350" s="117"/>
      <c r="R350" s="258"/>
      <c r="S350" s="173"/>
      <c r="T350" s="173"/>
      <c r="U350" s="174"/>
      <c r="V350" s="284" t="s">
        <v>500</v>
      </c>
      <c r="W350" s="174" t="str">
        <f>+V350</f>
        <v>-</v>
      </c>
      <c r="X350" s="141"/>
      <c r="Y350" s="270"/>
    </row>
    <row r="351" spans="2:25" ht="29" x14ac:dyDescent="0.35">
      <c r="B351" s="198">
        <v>7.5</v>
      </c>
      <c r="C351" s="220" t="s">
        <v>1095</v>
      </c>
      <c r="D351" s="27"/>
      <c r="E351" s="67"/>
      <c r="L351" s="17"/>
      <c r="M351" s="117"/>
      <c r="N351" s="173" t="s">
        <v>36</v>
      </c>
      <c r="O351" s="174" t="s">
        <v>36</v>
      </c>
      <c r="P351" s="173" t="s">
        <v>36</v>
      </c>
      <c r="Q351" s="174" t="s">
        <v>36</v>
      </c>
      <c r="R351" s="258" t="s">
        <v>36</v>
      </c>
      <c r="S351" s="173"/>
      <c r="T351" s="173"/>
      <c r="U351" s="174"/>
      <c r="V351" s="284" t="s">
        <v>500</v>
      </c>
      <c r="W351" s="174" t="str">
        <f>+V351</f>
        <v>-</v>
      </c>
      <c r="X351" s="141"/>
      <c r="Y351" s="270" t="s">
        <v>1367</v>
      </c>
    </row>
    <row r="352" spans="2:25" x14ac:dyDescent="0.35">
      <c r="B352" s="198">
        <v>7.6</v>
      </c>
      <c r="C352" s="220" t="s">
        <v>1096</v>
      </c>
      <c r="D352" s="27"/>
      <c r="L352" s="17"/>
      <c r="M352" s="117"/>
      <c r="N352" s="173" t="s">
        <v>36</v>
      </c>
      <c r="O352" s="174" t="s">
        <v>36</v>
      </c>
      <c r="P352" s="173" t="s">
        <v>36</v>
      </c>
      <c r="Q352" s="174" t="s">
        <v>36</v>
      </c>
      <c r="R352" s="258" t="s">
        <v>36</v>
      </c>
      <c r="S352" s="173"/>
      <c r="T352" s="188">
        <v>1</v>
      </c>
      <c r="U352" s="174"/>
      <c r="V352" s="188"/>
      <c r="W352" s="264">
        <f>+V352</f>
        <v>0</v>
      </c>
      <c r="X352" s="141"/>
      <c r="Y352" s="326"/>
    </row>
    <row r="353" spans="2:25" x14ac:dyDescent="0.35">
      <c r="B353" s="10" t="s">
        <v>1097</v>
      </c>
      <c r="C353" s="29"/>
      <c r="D353" s="27"/>
      <c r="L353" s="17"/>
      <c r="M353" s="117"/>
      <c r="N353" s="173"/>
      <c r="O353" s="174"/>
      <c r="P353" s="173"/>
      <c r="Q353" s="174"/>
      <c r="R353" s="173"/>
      <c r="S353" s="173"/>
      <c r="T353" s="173"/>
      <c r="U353" s="174"/>
      <c r="V353" s="173"/>
      <c r="W353" s="174"/>
      <c r="X353" s="141"/>
      <c r="Y353" s="121"/>
    </row>
    <row r="354" spans="2:25" x14ac:dyDescent="0.35">
      <c r="B354" s="198">
        <v>7.7</v>
      </c>
      <c r="C354" s="220" t="s">
        <v>1098</v>
      </c>
      <c r="D354" s="27"/>
      <c r="L354" s="17"/>
      <c r="M354" s="117"/>
      <c r="N354" s="173">
        <v>1</v>
      </c>
      <c r="O354" s="174">
        <v>1</v>
      </c>
      <c r="P354" s="173">
        <v>1</v>
      </c>
      <c r="Q354" s="174">
        <v>2</v>
      </c>
      <c r="R354" s="270">
        <v>5</v>
      </c>
      <c r="S354" s="270">
        <v>2</v>
      </c>
      <c r="T354" s="173">
        <v>1</v>
      </c>
      <c r="U354" s="293">
        <v>1</v>
      </c>
      <c r="V354" s="270">
        <v>3</v>
      </c>
      <c r="W354" s="270">
        <v>4</v>
      </c>
      <c r="X354" s="173">
        <f>+W354-R354</f>
        <v>-1</v>
      </c>
      <c r="Y354" s="137"/>
    </row>
    <row r="355" spans="2:25" s="313" customFormat="1" ht="31.5" customHeight="1" x14ac:dyDescent="0.35">
      <c r="B355" s="318">
        <v>7.8</v>
      </c>
      <c r="C355" s="213" t="s">
        <v>1099</v>
      </c>
      <c r="D355" s="401"/>
      <c r="L355" s="314"/>
      <c r="M355" s="315"/>
      <c r="N355" s="340">
        <v>1</v>
      </c>
      <c r="O355" s="316">
        <v>1</v>
      </c>
      <c r="P355" s="340">
        <v>1</v>
      </c>
      <c r="Q355" s="316">
        <v>1</v>
      </c>
      <c r="R355" s="416">
        <v>1</v>
      </c>
      <c r="S355" s="286">
        <v>0.75</v>
      </c>
      <c r="T355" s="340">
        <v>0.75</v>
      </c>
      <c r="U355" s="417">
        <v>0.75</v>
      </c>
      <c r="V355" s="418">
        <v>0.75</v>
      </c>
      <c r="W355" s="416">
        <f>+U355</f>
        <v>0.75</v>
      </c>
      <c r="X355" s="252">
        <f>+W355-R355</f>
        <v>-0.25</v>
      </c>
      <c r="Y355" s="276" t="s">
        <v>1206</v>
      </c>
    </row>
    <row r="356" spans="2:25" ht="29" x14ac:dyDescent="0.35">
      <c r="B356" s="198">
        <v>7.9</v>
      </c>
      <c r="C356" s="220" t="s">
        <v>1100</v>
      </c>
      <c r="D356" s="15"/>
      <c r="L356" s="17"/>
      <c r="M356" s="117"/>
      <c r="N356" s="196" t="s">
        <v>1205</v>
      </c>
      <c r="O356" s="281" t="s">
        <v>1205</v>
      </c>
      <c r="P356" s="196" t="s">
        <v>1205</v>
      </c>
      <c r="Q356" s="281" t="s">
        <v>1205</v>
      </c>
      <c r="R356" s="270" t="s">
        <v>1205</v>
      </c>
      <c r="S356" s="270" t="s">
        <v>1205</v>
      </c>
      <c r="T356" s="270" t="s">
        <v>1212</v>
      </c>
      <c r="U356" s="293" t="s">
        <v>1335</v>
      </c>
      <c r="V356" s="270" t="s">
        <v>1368</v>
      </c>
      <c r="W356" s="196" t="str">
        <f>+V356</f>
        <v>24 vehicles 
5 motorcycles</v>
      </c>
      <c r="X356" s="173"/>
      <c r="Y356" s="137"/>
    </row>
    <row r="357" spans="2:25" x14ac:dyDescent="0.35">
      <c r="B357" s="198">
        <v>7.1</v>
      </c>
      <c r="C357" s="220" t="s">
        <v>1101</v>
      </c>
      <c r="D357" s="22"/>
      <c r="L357" s="17"/>
      <c r="M357" s="117"/>
      <c r="N357" s="173"/>
      <c r="O357" s="117"/>
      <c r="P357" s="188"/>
      <c r="Q357" s="221"/>
      <c r="R357" s="272"/>
      <c r="S357" s="272"/>
      <c r="T357" s="270"/>
      <c r="U357" s="293"/>
      <c r="V357" s="270"/>
      <c r="W357" s="286">
        <f>+V357</f>
        <v>0</v>
      </c>
      <c r="X357" s="173"/>
      <c r="Y357" s="276"/>
    </row>
    <row r="358" spans="2:25" s="313" customFormat="1" ht="87.75" customHeight="1" x14ac:dyDescent="0.35">
      <c r="B358" s="318"/>
      <c r="C358" s="419" t="s">
        <v>1336</v>
      </c>
      <c r="D358" s="420"/>
      <c r="L358" s="314"/>
      <c r="M358" s="315"/>
      <c r="N358" s="274"/>
      <c r="O358" s="315"/>
      <c r="P358" s="340"/>
      <c r="Q358" s="316"/>
      <c r="R358" s="286"/>
      <c r="S358" s="286"/>
      <c r="T358" s="196"/>
      <c r="U358" s="281"/>
      <c r="V358" s="196"/>
      <c r="W358" s="287"/>
      <c r="X358" s="274"/>
      <c r="Y358" s="276" t="s">
        <v>1369</v>
      </c>
    </row>
    <row r="359" spans="2:25" s="313" customFormat="1" ht="112.5" customHeight="1" x14ac:dyDescent="0.35">
      <c r="B359" s="318"/>
      <c r="C359" s="419" t="s">
        <v>1337</v>
      </c>
      <c r="D359" s="420"/>
      <c r="L359" s="314"/>
      <c r="M359" s="315"/>
      <c r="N359" s="274"/>
      <c r="O359" s="315"/>
      <c r="P359" s="340"/>
      <c r="Q359" s="316"/>
      <c r="R359" s="286"/>
      <c r="S359" s="286"/>
      <c r="T359" s="196"/>
      <c r="U359" s="281"/>
      <c r="V359" s="196"/>
      <c r="W359" s="287"/>
      <c r="X359" s="274"/>
      <c r="Y359" s="276" t="s">
        <v>1370</v>
      </c>
    </row>
    <row r="360" spans="2:25" x14ac:dyDescent="0.35">
      <c r="B360" s="10" t="s">
        <v>1102</v>
      </c>
      <c r="C360" s="29"/>
      <c r="D360" s="22"/>
      <c r="L360" s="17"/>
      <c r="M360" s="117"/>
      <c r="N360" s="121"/>
      <c r="O360" s="117"/>
      <c r="P360" s="121"/>
      <c r="Q360" s="117"/>
      <c r="R360" s="121"/>
      <c r="S360" s="121"/>
      <c r="T360" s="173"/>
      <c r="U360" s="174"/>
      <c r="V360" s="173"/>
      <c r="W360" s="174"/>
      <c r="X360" s="173"/>
      <c r="Y360" s="137"/>
    </row>
    <row r="361" spans="2:25" x14ac:dyDescent="0.35">
      <c r="B361" s="198">
        <v>7.11</v>
      </c>
      <c r="C361" s="220" t="s">
        <v>1103</v>
      </c>
      <c r="D361" s="38"/>
      <c r="L361" s="17"/>
      <c r="M361" s="117"/>
      <c r="N361" s="121"/>
      <c r="O361" s="117"/>
      <c r="P361" s="121"/>
      <c r="Q361" s="117"/>
      <c r="R361" s="258"/>
      <c r="S361" s="181"/>
      <c r="T361" s="253"/>
      <c r="U361" s="194"/>
      <c r="V361" s="188"/>
      <c r="W361" s="180"/>
      <c r="X361" s="181"/>
      <c r="Y361" s="137"/>
    </row>
    <row r="362" spans="2:25" x14ac:dyDescent="0.35">
      <c r="B362" s="198"/>
      <c r="C362" s="220" t="s">
        <v>1104</v>
      </c>
      <c r="D362" s="15"/>
      <c r="L362" s="17"/>
      <c r="M362" s="117"/>
      <c r="N362" s="340">
        <v>0.25</v>
      </c>
      <c r="O362" s="316">
        <v>0.5</v>
      </c>
      <c r="P362" s="340">
        <v>0.75</v>
      </c>
      <c r="Q362" s="316">
        <v>1</v>
      </c>
      <c r="R362" s="258">
        <v>1</v>
      </c>
      <c r="S362" s="181">
        <v>0.98370000000000002</v>
      </c>
      <c r="T362" s="253">
        <v>0.42330000000000001</v>
      </c>
      <c r="U362" s="194">
        <v>0.6155453430827561</v>
      </c>
      <c r="V362" s="253">
        <v>0.95299999999999996</v>
      </c>
      <c r="W362" s="180">
        <f>V362</f>
        <v>0.95299999999999996</v>
      </c>
      <c r="X362" s="181">
        <f>+W362-R362</f>
        <v>-4.7000000000000042E-2</v>
      </c>
      <c r="Y362" s="137"/>
    </row>
    <row r="363" spans="2:25" x14ac:dyDescent="0.35">
      <c r="B363" s="198"/>
      <c r="C363" s="220" t="s">
        <v>1105</v>
      </c>
      <c r="D363" s="15"/>
      <c r="L363" s="17"/>
      <c r="M363" s="117"/>
      <c r="N363" s="173"/>
      <c r="O363" s="117"/>
      <c r="P363" s="121"/>
      <c r="Q363" s="117"/>
      <c r="R363" s="188">
        <v>1</v>
      </c>
      <c r="S363" s="181">
        <v>0.88049999999999995</v>
      </c>
      <c r="T363" s="253">
        <v>0.84250000000000003</v>
      </c>
      <c r="U363" s="194">
        <v>0.86580999251650204</v>
      </c>
      <c r="V363" s="253">
        <v>0.78120000000000001</v>
      </c>
      <c r="W363" s="180">
        <f>V363</f>
        <v>0.78120000000000001</v>
      </c>
      <c r="X363" s="181">
        <f t="shared" ref="X363:X364" si="25">+W363-R363</f>
        <v>-0.21879999999999999</v>
      </c>
      <c r="Y363" s="137"/>
    </row>
    <row r="364" spans="2:25" hidden="1" x14ac:dyDescent="0.35">
      <c r="B364" s="198"/>
      <c r="C364" s="220" t="s">
        <v>1207</v>
      </c>
      <c r="D364" s="15"/>
      <c r="L364" s="17"/>
      <c r="M364" s="117"/>
      <c r="N364" s="173"/>
      <c r="O364" s="117"/>
      <c r="P364" s="121"/>
      <c r="Q364" s="117"/>
      <c r="R364" s="188">
        <v>1</v>
      </c>
      <c r="S364" s="181">
        <v>0.64829999999999999</v>
      </c>
      <c r="T364" s="253">
        <v>1</v>
      </c>
      <c r="U364" s="194"/>
      <c r="V364" s="253"/>
      <c r="W364" s="180">
        <f>T364</f>
        <v>1</v>
      </c>
      <c r="X364" s="181">
        <f t="shared" si="25"/>
        <v>0</v>
      </c>
      <c r="Y364" s="137"/>
    </row>
    <row r="365" spans="2:25" x14ac:dyDescent="0.35">
      <c r="B365" s="198">
        <v>7.12</v>
      </c>
      <c r="C365" s="220" t="s">
        <v>1106</v>
      </c>
      <c r="D365" s="27"/>
      <c r="E365" s="22"/>
      <c r="L365" s="17"/>
      <c r="M365" s="117"/>
      <c r="N365" s="173"/>
      <c r="O365" s="117"/>
      <c r="P365" s="121"/>
      <c r="Q365" s="117"/>
      <c r="R365" s="258"/>
      <c r="S365" s="181"/>
      <c r="T365" s="253"/>
      <c r="U365" s="194"/>
      <c r="V365" s="253"/>
      <c r="W365" s="180"/>
      <c r="X365" s="181"/>
      <c r="Y365" s="137"/>
    </row>
    <row r="366" spans="2:25" x14ac:dyDescent="0.35">
      <c r="B366" s="198"/>
      <c r="C366" s="220" t="s">
        <v>1107</v>
      </c>
      <c r="D366" s="27"/>
      <c r="E366" s="22"/>
      <c r="L366" s="17"/>
      <c r="M366" s="117"/>
      <c r="N366" s="173"/>
      <c r="O366" s="117"/>
      <c r="P366" s="121"/>
      <c r="Q366" s="117"/>
      <c r="R366" s="258">
        <v>1</v>
      </c>
      <c r="S366" s="181">
        <v>0.2707</v>
      </c>
      <c r="T366" s="253">
        <v>7.5300000000000006E-2</v>
      </c>
      <c r="U366" s="194">
        <v>0.26166455788713039</v>
      </c>
      <c r="V366" s="253">
        <v>0.98080000000000001</v>
      </c>
      <c r="W366" s="180">
        <f>V366</f>
        <v>0.98080000000000001</v>
      </c>
      <c r="X366" s="181">
        <f t="shared" ref="X366:X369" si="26">+W366-R366</f>
        <v>-1.9199999999999995E-2</v>
      </c>
      <c r="Y366" s="137"/>
    </row>
    <row r="367" spans="2:25" x14ac:dyDescent="0.35">
      <c r="B367" s="198"/>
      <c r="C367" s="220" t="s">
        <v>1108</v>
      </c>
      <c r="D367" s="27"/>
      <c r="E367" s="67"/>
      <c r="L367" s="17"/>
      <c r="M367" s="117"/>
      <c r="N367" s="173"/>
      <c r="O367" s="117"/>
      <c r="P367" s="121"/>
      <c r="Q367" s="117"/>
      <c r="R367" s="258"/>
      <c r="S367" s="181"/>
      <c r="T367" s="253"/>
      <c r="U367" s="194"/>
      <c r="V367" s="253"/>
      <c r="W367" s="180"/>
      <c r="X367" s="181"/>
      <c r="Y367" s="137"/>
    </row>
    <row r="368" spans="2:25" x14ac:dyDescent="0.35">
      <c r="B368" s="198"/>
      <c r="C368" s="220" t="s">
        <v>1109</v>
      </c>
      <c r="D368" s="15"/>
      <c r="E368" s="22"/>
      <c r="L368" s="17"/>
      <c r="M368" s="117"/>
      <c r="N368" s="173"/>
      <c r="O368" s="117"/>
      <c r="P368" s="121"/>
      <c r="Q368" s="117"/>
      <c r="R368" s="251">
        <v>1</v>
      </c>
      <c r="S368" s="252">
        <v>4.436698418465607E-3</v>
      </c>
      <c r="T368" s="380">
        <v>0.7716936206710362</v>
      </c>
      <c r="U368" s="253">
        <v>0.21563156609924317</v>
      </c>
      <c r="V368" s="253">
        <v>0.92459999999999998</v>
      </c>
      <c r="W368" s="252">
        <f>+V368</f>
        <v>0.92459999999999998</v>
      </c>
      <c r="X368" s="252">
        <f t="shared" si="26"/>
        <v>-7.5400000000000023E-2</v>
      </c>
      <c r="Y368" s="137"/>
    </row>
    <row r="369" spans="2:25" x14ac:dyDescent="0.35">
      <c r="B369" s="198"/>
      <c r="C369" s="220" t="s">
        <v>1110</v>
      </c>
      <c r="D369" s="15"/>
      <c r="E369" s="67"/>
      <c r="L369" s="17"/>
      <c r="M369" s="117"/>
      <c r="N369" s="173"/>
      <c r="O369" s="117"/>
      <c r="P369" s="121"/>
      <c r="Q369" s="117"/>
      <c r="R369" s="251">
        <v>1</v>
      </c>
      <c r="S369" s="252">
        <v>0.98206462389633309</v>
      </c>
      <c r="T369" s="380">
        <v>1</v>
      </c>
      <c r="U369" s="253">
        <v>0.21570386133175451</v>
      </c>
      <c r="V369" s="253">
        <v>1</v>
      </c>
      <c r="W369" s="252">
        <f>+V369</f>
        <v>1</v>
      </c>
      <c r="X369" s="252">
        <f t="shared" si="26"/>
        <v>0</v>
      </c>
      <c r="Y369" s="137"/>
    </row>
    <row r="370" spans="2:25" x14ac:dyDescent="0.35">
      <c r="B370" s="198"/>
      <c r="C370" s="220" t="s">
        <v>1111</v>
      </c>
      <c r="D370" s="38"/>
      <c r="L370" s="17"/>
      <c r="M370" s="117"/>
      <c r="N370" s="173"/>
      <c r="O370" s="117"/>
      <c r="P370" s="121"/>
      <c r="Q370" s="117"/>
      <c r="R370" s="258"/>
      <c r="S370" s="181"/>
      <c r="T370" s="253"/>
      <c r="U370" s="194"/>
      <c r="V370" s="253"/>
      <c r="W370" s="180"/>
      <c r="X370" s="181"/>
      <c r="Y370" s="137"/>
    </row>
    <row r="371" spans="2:25" x14ac:dyDescent="0.35">
      <c r="B371" s="198"/>
      <c r="C371" s="220" t="s">
        <v>1112</v>
      </c>
      <c r="D371" s="38"/>
      <c r="L371" s="17"/>
      <c r="M371" s="117"/>
      <c r="N371" s="173"/>
      <c r="O371" s="117"/>
      <c r="P371" s="121"/>
      <c r="Q371" s="117"/>
      <c r="R371" s="258">
        <v>1</v>
      </c>
      <c r="S371" s="125"/>
      <c r="T371" s="379"/>
      <c r="U371" s="194"/>
      <c r="V371" s="253"/>
      <c r="W371" s="125"/>
      <c r="X371" s="125"/>
      <c r="Y371" s="137"/>
    </row>
    <row r="372" spans="2:25" x14ac:dyDescent="0.35">
      <c r="B372" s="198"/>
      <c r="C372" s="220" t="s">
        <v>1113</v>
      </c>
      <c r="D372" s="15"/>
      <c r="L372" s="17"/>
      <c r="M372" s="117"/>
      <c r="N372" s="121"/>
      <c r="O372" s="117"/>
      <c r="P372" s="121"/>
      <c r="Q372" s="117"/>
      <c r="R372" s="258">
        <v>1</v>
      </c>
      <c r="S372" s="181">
        <v>0.36753476861556811</v>
      </c>
      <c r="T372" s="253">
        <v>0.4346806098620562</v>
      </c>
      <c r="U372" s="194">
        <v>0.53852226830394401</v>
      </c>
      <c r="V372" s="253">
        <v>0.62719999999999998</v>
      </c>
      <c r="W372" s="181">
        <f>+V372</f>
        <v>0.62719999999999998</v>
      </c>
      <c r="X372" s="181">
        <f>+W372-R372</f>
        <v>-0.37280000000000002</v>
      </c>
      <c r="Y372" s="137"/>
    </row>
    <row r="373" spans="2:25" x14ac:dyDescent="0.35">
      <c r="B373" s="198">
        <v>7.13</v>
      </c>
      <c r="C373" s="220" t="s">
        <v>1114</v>
      </c>
      <c r="D373" s="11"/>
      <c r="L373" s="17"/>
      <c r="M373" s="117"/>
      <c r="N373" s="121"/>
      <c r="O373" s="117"/>
      <c r="P373" s="121"/>
      <c r="Q373" s="117"/>
      <c r="R373" s="258">
        <v>1</v>
      </c>
      <c r="S373" s="181">
        <v>0.93559999999999999</v>
      </c>
      <c r="T373" s="253">
        <v>0.95940000000000003</v>
      </c>
      <c r="U373" s="194">
        <v>1</v>
      </c>
      <c r="V373" s="253"/>
      <c r="W373" s="180">
        <f>U373</f>
        <v>1</v>
      </c>
      <c r="X373" s="181">
        <f t="shared" ref="X373:X374" si="27">+W373-R373</f>
        <v>0</v>
      </c>
      <c r="Y373" s="137"/>
    </row>
    <row r="374" spans="2:25" x14ac:dyDescent="0.35">
      <c r="B374" s="198">
        <v>7.14</v>
      </c>
      <c r="C374" s="220" t="s">
        <v>1115</v>
      </c>
      <c r="D374" s="46"/>
      <c r="L374" s="17"/>
      <c r="M374" s="117"/>
      <c r="N374" s="173"/>
      <c r="O374" s="117"/>
      <c r="P374" s="121"/>
      <c r="Q374" s="117"/>
      <c r="R374" s="258">
        <v>1</v>
      </c>
      <c r="S374" s="181">
        <v>0.97760000000000002</v>
      </c>
      <c r="T374" s="253">
        <v>0.97760000000000002</v>
      </c>
      <c r="U374" s="194">
        <v>1</v>
      </c>
      <c r="V374" s="181"/>
      <c r="W374" s="180">
        <f>U374</f>
        <v>1</v>
      </c>
      <c r="X374" s="181">
        <f t="shared" si="27"/>
        <v>0</v>
      </c>
      <c r="Y374" s="137"/>
    </row>
    <row r="375" spans="2:25" x14ac:dyDescent="0.35">
      <c r="B375" s="10" t="s">
        <v>1116</v>
      </c>
      <c r="C375" s="29"/>
      <c r="D375" s="46"/>
      <c r="L375" s="17"/>
      <c r="M375" s="117"/>
      <c r="N375" s="173"/>
      <c r="O375" s="117"/>
      <c r="P375" s="121"/>
      <c r="Q375" s="117"/>
      <c r="R375" s="121"/>
      <c r="S375" s="173"/>
      <c r="T375" s="173"/>
      <c r="U375" s="174"/>
      <c r="V375" s="181"/>
      <c r="W375" s="174"/>
      <c r="X375" s="173"/>
      <c r="Y375" s="137"/>
    </row>
    <row r="376" spans="2:25" x14ac:dyDescent="0.35">
      <c r="B376" s="198">
        <v>7.15</v>
      </c>
      <c r="C376" s="220" t="s">
        <v>1117</v>
      </c>
      <c r="D376" s="46"/>
      <c r="L376" s="17"/>
      <c r="M376" s="117"/>
      <c r="N376" s="173"/>
      <c r="O376" s="117"/>
      <c r="P376" s="121"/>
      <c r="Q376" s="117"/>
      <c r="R376" s="258">
        <v>0.85</v>
      </c>
      <c r="S376" s="181">
        <v>0.35</v>
      </c>
      <c r="T376" s="188">
        <v>0.5</v>
      </c>
      <c r="U376" s="194">
        <v>0.2</v>
      </c>
      <c r="V376" s="253">
        <v>0.38619999999999999</v>
      </c>
      <c r="W376" s="180">
        <f>AVERAGE(S376:V376)</f>
        <v>0.35904999999999998</v>
      </c>
      <c r="X376" s="273">
        <f t="shared" ref="X376:X377" si="28">+W376-R376</f>
        <v>-0.49095</v>
      </c>
      <c r="Y376" s="137"/>
    </row>
    <row r="377" spans="2:25" x14ac:dyDescent="0.35">
      <c r="B377" s="198">
        <v>7.16</v>
      </c>
      <c r="C377" s="220" t="s">
        <v>1118</v>
      </c>
      <c r="D377" s="46"/>
      <c r="L377" s="17"/>
      <c r="M377" s="117"/>
      <c r="N377" s="173"/>
      <c r="O377" s="117"/>
      <c r="P377" s="121"/>
      <c r="Q377" s="117"/>
      <c r="R377" s="258">
        <v>1</v>
      </c>
      <c r="S377" s="181">
        <v>0.4</v>
      </c>
      <c r="T377" s="181">
        <v>0.5</v>
      </c>
      <c r="U377" s="194">
        <v>0.25</v>
      </c>
      <c r="V377" s="253">
        <v>1</v>
      </c>
      <c r="W377" s="180">
        <f>V377</f>
        <v>1</v>
      </c>
      <c r="X377" s="273">
        <f t="shared" si="28"/>
        <v>0</v>
      </c>
      <c r="Y377" s="137"/>
    </row>
    <row r="378" spans="2:25" ht="15.75" customHeight="1" thickBot="1" x14ac:dyDescent="0.4">
      <c r="B378" s="111"/>
      <c r="C378" s="112"/>
      <c r="D378" s="113"/>
      <c r="E378" s="114"/>
      <c r="F378" s="115"/>
      <c r="G378" s="115"/>
      <c r="H378" s="112"/>
      <c r="I378" s="112"/>
      <c r="J378" s="112"/>
      <c r="K378" s="112"/>
      <c r="L378" s="23"/>
      <c r="M378" s="119"/>
      <c r="N378" s="183"/>
      <c r="O378" s="182"/>
      <c r="P378" s="183"/>
      <c r="Q378" s="182"/>
      <c r="R378" s="183"/>
      <c r="S378" s="182"/>
      <c r="T378" s="183"/>
      <c r="U378" s="182"/>
      <c r="V378" s="421"/>
      <c r="W378" s="182"/>
      <c r="X378" s="183"/>
      <c r="Y378" s="138"/>
    </row>
    <row r="379" spans="2:25" x14ac:dyDescent="0.35">
      <c r="N379" s="171"/>
      <c r="O379" s="171"/>
      <c r="P379" s="171"/>
      <c r="Q379" s="171"/>
      <c r="R379" s="171"/>
      <c r="S379" s="171"/>
      <c r="T379" s="171"/>
      <c r="U379" s="171"/>
      <c r="V379" s="171"/>
      <c r="W379" s="171"/>
      <c r="X379" s="171"/>
    </row>
    <row r="380" spans="2:25" x14ac:dyDescent="0.35">
      <c r="N380" s="171"/>
      <c r="O380" s="171"/>
      <c r="P380" s="171"/>
      <c r="Q380" s="171"/>
      <c r="R380" s="171"/>
      <c r="S380" s="171"/>
      <c r="T380" s="171"/>
      <c r="U380" s="171"/>
      <c r="V380" s="171"/>
      <c r="W380" s="171"/>
      <c r="X380" s="171"/>
    </row>
    <row r="381" spans="2:25" x14ac:dyDescent="0.35">
      <c r="S381" s="171"/>
      <c r="T381" s="171"/>
      <c r="U381" s="171"/>
      <c r="V381" s="171"/>
      <c r="W381" s="171"/>
      <c r="X381" s="171"/>
    </row>
    <row r="382" spans="2:25" ht="21" x14ac:dyDescent="0.5">
      <c r="B382" s="352" t="s">
        <v>853</v>
      </c>
      <c r="C382" s="352"/>
      <c r="D382" s="352"/>
      <c r="E382" s="352"/>
      <c r="F382" s="352"/>
      <c r="G382" s="352"/>
      <c r="H382" s="352"/>
      <c r="I382" s="352"/>
      <c r="J382" s="352"/>
      <c r="K382" s="352"/>
      <c r="L382" s="352"/>
      <c r="M382" s="352" t="s">
        <v>856</v>
      </c>
      <c r="N382" s="352"/>
      <c r="O382" s="352"/>
      <c r="P382" s="352"/>
      <c r="Q382" s="352"/>
      <c r="R382" s="352"/>
      <c r="S382" s="353"/>
      <c r="T382" s="353"/>
      <c r="U382" s="353"/>
      <c r="V382" s="353" t="s">
        <v>859</v>
      </c>
      <c r="W382" s="353"/>
      <c r="X382" s="322"/>
    </row>
    <row r="383" spans="2:25" ht="21" x14ac:dyDescent="0.5">
      <c r="B383" s="352"/>
      <c r="C383" s="352"/>
      <c r="D383" s="352"/>
      <c r="E383" s="352"/>
      <c r="F383" s="352"/>
      <c r="G383" s="352"/>
      <c r="H383" s="352"/>
      <c r="I383" s="352"/>
      <c r="J383" s="352"/>
      <c r="K383" s="352"/>
      <c r="L383" s="352"/>
      <c r="M383" s="352"/>
      <c r="N383" s="352"/>
      <c r="O383" s="352"/>
      <c r="P383" s="352"/>
      <c r="Q383" s="352"/>
      <c r="R383" s="352"/>
      <c r="S383" s="353"/>
      <c r="T383" s="353"/>
      <c r="U383" s="353"/>
      <c r="V383" s="353"/>
      <c r="W383" s="353"/>
      <c r="X383" s="322"/>
    </row>
    <row r="384" spans="2:25" ht="21" x14ac:dyDescent="0.5">
      <c r="B384" s="352"/>
      <c r="C384" s="352"/>
      <c r="D384" s="352"/>
      <c r="E384" s="352"/>
      <c r="F384" s="352"/>
      <c r="G384" s="352"/>
      <c r="H384" s="352"/>
      <c r="I384" s="352"/>
      <c r="J384" s="352"/>
      <c r="K384" s="352"/>
      <c r="L384" s="352"/>
      <c r="M384" s="352"/>
      <c r="N384" s="352"/>
      <c r="O384" s="352"/>
      <c r="P384" s="352"/>
      <c r="Q384" s="352"/>
      <c r="R384" s="352"/>
      <c r="S384" s="353"/>
      <c r="T384" s="353"/>
      <c r="U384" s="353"/>
      <c r="V384" s="353"/>
      <c r="W384" s="353"/>
      <c r="X384" s="322"/>
    </row>
    <row r="385" spans="2:24" ht="21" x14ac:dyDescent="0.5">
      <c r="B385" s="352"/>
      <c r="C385" s="352"/>
      <c r="D385" s="352"/>
      <c r="E385" s="352"/>
      <c r="F385" s="352"/>
      <c r="G385" s="352"/>
      <c r="H385" s="352"/>
      <c r="I385" s="352"/>
      <c r="J385" s="352"/>
      <c r="K385" s="352"/>
      <c r="L385" s="352"/>
      <c r="M385" s="352"/>
      <c r="N385" s="352"/>
      <c r="O385" s="352"/>
      <c r="P385" s="352"/>
      <c r="Q385" s="352"/>
      <c r="R385" s="352"/>
      <c r="S385" s="353"/>
      <c r="T385" s="353"/>
      <c r="U385" s="353"/>
      <c r="V385" s="353"/>
      <c r="W385" s="353"/>
      <c r="X385" s="322"/>
    </row>
    <row r="386" spans="2:24" ht="21" x14ac:dyDescent="0.5">
      <c r="B386" s="352"/>
      <c r="C386" s="352"/>
      <c r="D386" s="352"/>
      <c r="E386" s="352"/>
      <c r="F386" s="352"/>
      <c r="G386" s="352"/>
      <c r="H386" s="352"/>
      <c r="I386" s="352"/>
      <c r="J386" s="352"/>
      <c r="K386" s="352"/>
      <c r="L386" s="352"/>
      <c r="M386" s="352"/>
      <c r="N386" s="352"/>
      <c r="O386" s="352"/>
      <c r="P386" s="352"/>
      <c r="Q386" s="352"/>
      <c r="R386" s="352"/>
      <c r="S386" s="353"/>
      <c r="T386" s="353"/>
      <c r="U386" s="353"/>
      <c r="V386" s="353"/>
      <c r="W386" s="353"/>
      <c r="X386" s="322"/>
    </row>
    <row r="387" spans="2:24" ht="21" x14ac:dyDescent="0.5">
      <c r="B387" s="354" t="s">
        <v>854</v>
      </c>
      <c r="C387" s="352"/>
      <c r="D387" s="352"/>
      <c r="E387" s="352"/>
      <c r="F387" s="352"/>
      <c r="G387" s="352"/>
      <c r="H387" s="352"/>
      <c r="I387" s="352"/>
      <c r="J387" s="352"/>
      <c r="K387" s="352"/>
      <c r="L387" s="352"/>
      <c r="M387" s="354" t="s">
        <v>857</v>
      </c>
      <c r="N387" s="352"/>
      <c r="O387" s="352"/>
      <c r="P387" s="352"/>
      <c r="Q387" s="352"/>
      <c r="R387" s="352"/>
      <c r="S387" s="353"/>
      <c r="T387" s="353"/>
      <c r="U387" s="353"/>
      <c r="V387" s="355" t="s">
        <v>860</v>
      </c>
      <c r="W387" s="353"/>
      <c r="X387" s="322"/>
    </row>
    <row r="388" spans="2:24" ht="21" x14ac:dyDescent="0.5">
      <c r="B388" s="352" t="s">
        <v>855</v>
      </c>
      <c r="C388" s="352"/>
      <c r="D388" s="352"/>
      <c r="E388" s="352"/>
      <c r="F388" s="352"/>
      <c r="G388" s="352"/>
      <c r="H388" s="352"/>
      <c r="I388" s="352"/>
      <c r="J388" s="352"/>
      <c r="K388" s="352"/>
      <c r="L388" s="352"/>
      <c r="M388" s="352" t="s">
        <v>858</v>
      </c>
      <c r="N388" s="352"/>
      <c r="O388" s="352"/>
      <c r="P388" s="352"/>
      <c r="Q388" s="352"/>
      <c r="R388" s="352"/>
      <c r="S388" s="353"/>
      <c r="T388" s="353"/>
      <c r="U388" s="353"/>
      <c r="V388" s="356" t="s">
        <v>861</v>
      </c>
      <c r="W388" s="353"/>
      <c r="X388" s="322"/>
    </row>
    <row r="389" spans="2:24" ht="21" x14ac:dyDescent="0.5">
      <c r="B389" s="352"/>
      <c r="C389" s="352"/>
      <c r="D389" s="352"/>
      <c r="E389" s="352"/>
      <c r="F389" s="352"/>
      <c r="G389" s="352"/>
      <c r="H389" s="352"/>
      <c r="I389" s="352"/>
      <c r="J389" s="352"/>
      <c r="K389" s="352"/>
      <c r="L389" s="352"/>
      <c r="M389" s="352"/>
      <c r="N389" s="352"/>
      <c r="O389" s="352"/>
      <c r="P389" s="352"/>
      <c r="Q389" s="352"/>
      <c r="R389" s="352"/>
      <c r="S389" s="353"/>
      <c r="T389" s="353"/>
      <c r="U389" s="353"/>
      <c r="V389" s="353"/>
      <c r="W389" s="353"/>
      <c r="X389" s="322"/>
    </row>
    <row r="390" spans="2:24" ht="21" x14ac:dyDescent="0.5">
      <c r="B390" s="352"/>
      <c r="C390" s="352"/>
      <c r="D390" s="352"/>
      <c r="E390" s="352"/>
      <c r="F390" s="352"/>
      <c r="G390" s="352"/>
      <c r="H390" s="352"/>
      <c r="I390" s="352"/>
      <c r="J390" s="352"/>
      <c r="K390" s="352"/>
      <c r="L390" s="352"/>
      <c r="M390" s="352"/>
      <c r="N390" s="352"/>
      <c r="O390" s="352"/>
      <c r="P390" s="352"/>
      <c r="Q390" s="352"/>
      <c r="R390" s="352"/>
      <c r="S390" s="353"/>
      <c r="T390" s="353"/>
      <c r="U390" s="353"/>
      <c r="V390" s="353"/>
      <c r="W390" s="353"/>
      <c r="X390" s="322"/>
    </row>
    <row r="391" spans="2:24" ht="18.5" x14ac:dyDescent="0.45">
      <c r="B391" s="350"/>
      <c r="C391" s="350"/>
      <c r="D391" s="350"/>
      <c r="E391" s="350"/>
      <c r="F391" s="350"/>
      <c r="G391" s="350"/>
      <c r="H391" s="350"/>
      <c r="I391" s="350"/>
      <c r="J391" s="350"/>
      <c r="K391" s="350"/>
      <c r="L391" s="350"/>
      <c r="M391" s="350"/>
      <c r="N391" s="350"/>
      <c r="O391" s="350"/>
      <c r="P391" s="350"/>
      <c r="Q391" s="350"/>
      <c r="R391" s="350"/>
      <c r="S391" s="351"/>
      <c r="T391" s="351"/>
      <c r="U391" s="351"/>
      <c r="V391" s="351"/>
      <c r="W391" s="351"/>
      <c r="X391" s="322"/>
    </row>
    <row r="392" spans="2:24" ht="18.5" x14ac:dyDescent="0.45">
      <c r="B392" s="350"/>
      <c r="C392" s="350"/>
      <c r="D392" s="350"/>
      <c r="E392" s="350"/>
      <c r="F392" s="350"/>
      <c r="G392" s="350"/>
      <c r="H392" s="350"/>
      <c r="I392" s="350"/>
      <c r="J392" s="350"/>
      <c r="K392" s="350"/>
      <c r="L392" s="350"/>
      <c r="M392" s="350"/>
      <c r="N392" s="350"/>
      <c r="O392" s="350"/>
      <c r="P392" s="350"/>
      <c r="Q392" s="350"/>
      <c r="R392" s="350"/>
      <c r="S392" s="351"/>
      <c r="T392" s="351"/>
      <c r="U392" s="351"/>
      <c r="V392" s="351"/>
      <c r="W392" s="351"/>
      <c r="X392" s="171"/>
    </row>
    <row r="393" spans="2:24" x14ac:dyDescent="0.35">
      <c r="S393" s="171"/>
      <c r="T393" s="171"/>
      <c r="U393" s="171"/>
      <c r="V393" s="171"/>
      <c r="W393" s="171"/>
      <c r="X393" s="171"/>
    </row>
    <row r="394" spans="2:24" x14ac:dyDescent="0.35">
      <c r="S394" s="171"/>
      <c r="T394" s="171"/>
      <c r="U394" s="171"/>
      <c r="V394" s="171"/>
      <c r="W394" s="171"/>
      <c r="X394" s="171"/>
    </row>
    <row r="395" spans="2:24" x14ac:dyDescent="0.35">
      <c r="S395" s="171"/>
      <c r="T395" s="171"/>
      <c r="U395" s="171"/>
      <c r="V395" s="171"/>
      <c r="W395" s="171"/>
      <c r="X395" s="171"/>
    </row>
    <row r="396" spans="2:24" x14ac:dyDescent="0.35">
      <c r="S396" s="171"/>
      <c r="T396" s="171"/>
      <c r="U396" s="171"/>
      <c r="V396" s="171"/>
      <c r="W396" s="171"/>
      <c r="X396" s="171"/>
    </row>
    <row r="397" spans="2:24" x14ac:dyDescent="0.35">
      <c r="S397" s="171"/>
      <c r="T397" s="171"/>
      <c r="U397" s="171"/>
      <c r="V397" s="171"/>
      <c r="W397" s="171"/>
      <c r="X397" s="171"/>
    </row>
    <row r="398" spans="2:24" x14ac:dyDescent="0.35">
      <c r="S398" s="171"/>
      <c r="T398" s="171"/>
      <c r="U398" s="171"/>
      <c r="V398" s="171"/>
      <c r="W398" s="171"/>
      <c r="X398" s="171"/>
    </row>
    <row r="399" spans="2:24" x14ac:dyDescent="0.35">
      <c r="S399" s="171"/>
      <c r="T399" s="171"/>
      <c r="U399" s="171"/>
      <c r="V399" s="171"/>
      <c r="W399" s="171"/>
      <c r="X399" s="171"/>
    </row>
    <row r="400" spans="2:24" x14ac:dyDescent="0.35">
      <c r="S400" s="171"/>
      <c r="T400" s="171"/>
      <c r="U400" s="171"/>
      <c r="V400" s="171"/>
      <c r="W400" s="171"/>
      <c r="X400" s="171"/>
    </row>
    <row r="401" spans="19:24" x14ac:dyDescent="0.35">
      <c r="S401" s="171"/>
      <c r="T401" s="171"/>
      <c r="U401" s="171"/>
      <c r="V401" s="171"/>
      <c r="W401" s="171"/>
      <c r="X401" s="171"/>
    </row>
    <row r="402" spans="19:24" x14ac:dyDescent="0.35">
      <c r="S402" s="171"/>
      <c r="T402" s="171"/>
      <c r="U402" s="171"/>
      <c r="V402" s="171"/>
      <c r="W402" s="171"/>
      <c r="X402" s="171"/>
    </row>
    <row r="403" spans="19:24" x14ac:dyDescent="0.35">
      <c r="S403" s="171"/>
      <c r="T403" s="171"/>
      <c r="U403" s="171"/>
      <c r="V403" s="171"/>
      <c r="W403" s="171"/>
      <c r="X403" s="171"/>
    </row>
  </sheetData>
  <mergeCells count="39">
    <mergeCell ref="Y263:Y277"/>
    <mergeCell ref="N300:R309"/>
    <mergeCell ref="Y102:Y104"/>
    <mergeCell ref="Y120:Y130"/>
    <mergeCell ref="Y147:Y150"/>
    <mergeCell ref="R248:R259"/>
    <mergeCell ref="Y286:Y287"/>
    <mergeCell ref="N104:Q104"/>
    <mergeCell ref="V12:V14"/>
    <mergeCell ref="W12:W14"/>
    <mergeCell ref="N12:N14"/>
    <mergeCell ref="O12:O14"/>
    <mergeCell ref="P12:P14"/>
    <mergeCell ref="Q12:Q14"/>
    <mergeCell ref="R12:R14"/>
    <mergeCell ref="S12:S14"/>
    <mergeCell ref="T12:T14"/>
    <mergeCell ref="U12:U14"/>
    <mergeCell ref="X1:Y1"/>
    <mergeCell ref="A2:Y2"/>
    <mergeCell ref="A3:Y3"/>
    <mergeCell ref="I5:M5"/>
    <mergeCell ref="I6:M6"/>
    <mergeCell ref="Y38:Y50"/>
    <mergeCell ref="Y107:Y108"/>
    <mergeCell ref="Y142:Y144"/>
    <mergeCell ref="I7:M7"/>
    <mergeCell ref="R22:R27"/>
    <mergeCell ref="I8:M8"/>
    <mergeCell ref="Y10:Y14"/>
    <mergeCell ref="B15:L15"/>
    <mergeCell ref="B16:L16"/>
    <mergeCell ref="Y21:Y27"/>
    <mergeCell ref="B9:E9"/>
    <mergeCell ref="B10:L14"/>
    <mergeCell ref="M10:M14"/>
    <mergeCell ref="N10:R11"/>
    <mergeCell ref="X10:X14"/>
    <mergeCell ref="S10:W11"/>
  </mergeCells>
  <printOptions horizontalCentered="1"/>
  <pageMargins left="0.25" right="0.25" top="0.75" bottom="0.75" header="0.3" footer="0.3"/>
  <pageSetup paperSize="258" scale="47" orientation="landscape" r:id="rId1"/>
  <rowBreaks count="4" manualBreakCount="4">
    <brk id="173" max="24" man="1"/>
    <brk id="232" max="24" man="1"/>
    <brk id="288" max="24" man="1"/>
    <brk id="320" max="2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7"/>
  <sheetViews>
    <sheetView showGridLines="0" topLeftCell="B211" zoomScale="80" zoomScaleNormal="80" zoomScaleSheetLayoutView="30" workbookViewId="0">
      <selection activeCell="W378" sqref="W378"/>
    </sheetView>
  </sheetViews>
  <sheetFormatPr defaultColWidth="9.1796875" defaultRowHeight="14.5" x14ac:dyDescent="0.35"/>
  <cols>
    <col min="1" max="1" width="0" hidden="1" customWidth="1"/>
    <col min="2" max="2" width="12" customWidth="1"/>
    <col min="12" max="12" width="15.1796875" customWidth="1"/>
    <col min="14" max="14" width="14.7265625" customWidth="1"/>
    <col min="15" max="15" width="14.26953125" customWidth="1"/>
    <col min="16" max="16" width="15" customWidth="1"/>
    <col min="17" max="17" width="13.453125" customWidth="1"/>
    <col min="18" max="18" width="18.81640625" customWidth="1"/>
    <col min="19" max="20" width="13.26953125" customWidth="1"/>
    <col min="21" max="21" width="16.26953125" customWidth="1"/>
    <col min="22" max="22" width="12.54296875" customWidth="1"/>
    <col min="23" max="23" width="20.54296875" customWidth="1"/>
    <col min="24" max="24" width="16.7265625" customWidth="1"/>
    <col min="25" max="25" width="41.1796875" customWidth="1"/>
  </cols>
  <sheetData>
    <row r="1" spans="1:25" ht="16.5" x14ac:dyDescent="0.35">
      <c r="A1" s="50"/>
      <c r="B1" s="50"/>
      <c r="C1" s="50"/>
      <c r="D1" s="50"/>
      <c r="E1" s="50"/>
      <c r="F1" s="50"/>
      <c r="G1" s="50"/>
      <c r="H1" s="50"/>
      <c r="I1" s="50"/>
      <c r="J1" s="50"/>
      <c r="K1" s="50"/>
      <c r="L1" s="50"/>
      <c r="M1" s="50"/>
      <c r="N1" s="50"/>
      <c r="O1" s="50"/>
      <c r="P1" s="50"/>
      <c r="Q1" s="50"/>
      <c r="R1" s="50"/>
      <c r="S1" s="50"/>
      <c r="T1" s="50"/>
      <c r="U1" s="50"/>
      <c r="V1" s="50"/>
      <c r="W1" s="50"/>
      <c r="X1" s="742" t="s">
        <v>0</v>
      </c>
      <c r="Y1" s="742"/>
    </row>
    <row r="2" spans="1:25" ht="18" x14ac:dyDescent="0.4">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row>
    <row r="3" spans="1:25" ht="17.5" x14ac:dyDescent="0.35">
      <c r="A3" s="744" t="s">
        <v>1149</v>
      </c>
      <c r="B3" s="744"/>
      <c r="C3" s="744"/>
      <c r="D3" s="744"/>
      <c r="E3" s="744"/>
      <c r="F3" s="744"/>
      <c r="G3" s="744"/>
      <c r="H3" s="744"/>
      <c r="I3" s="744"/>
      <c r="J3" s="744"/>
      <c r="K3" s="744"/>
      <c r="L3" s="744"/>
      <c r="M3" s="744"/>
      <c r="N3" s="744"/>
      <c r="O3" s="744"/>
      <c r="P3" s="744"/>
      <c r="Q3" s="744"/>
      <c r="R3" s="744"/>
      <c r="S3" s="744"/>
      <c r="T3" s="744"/>
      <c r="U3" s="744"/>
      <c r="V3" s="744"/>
      <c r="W3" s="744"/>
      <c r="X3" s="744"/>
      <c r="Y3" s="744"/>
    </row>
    <row r="4" spans="1:25" x14ac:dyDescent="0.35">
      <c r="A4" s="51"/>
      <c r="B4" s="51"/>
      <c r="C4" s="51"/>
      <c r="D4" s="51"/>
      <c r="E4" s="51"/>
      <c r="F4" s="51"/>
      <c r="G4" s="51"/>
      <c r="H4" s="51"/>
      <c r="I4" s="51"/>
      <c r="J4" s="51"/>
      <c r="K4" s="51"/>
      <c r="L4" s="51"/>
      <c r="M4" s="51"/>
      <c r="N4" s="51"/>
      <c r="O4" s="51"/>
      <c r="P4" s="51"/>
      <c r="Q4" s="51"/>
      <c r="R4" s="51"/>
      <c r="S4" s="51"/>
      <c r="T4" s="51"/>
      <c r="U4" s="51"/>
      <c r="V4" s="51"/>
      <c r="W4" s="51"/>
      <c r="X4" s="51"/>
      <c r="Y4" s="52"/>
    </row>
    <row r="5" spans="1:25" x14ac:dyDescent="0.35">
      <c r="A5" s="50"/>
      <c r="B5" s="53" t="s">
        <v>2</v>
      </c>
      <c r="C5" s="53"/>
      <c r="D5" s="53"/>
      <c r="E5" s="1"/>
      <c r="F5" s="1"/>
      <c r="G5" s="1"/>
      <c r="H5" s="2" t="s">
        <v>3</v>
      </c>
      <c r="I5" s="732" t="s">
        <v>353</v>
      </c>
      <c r="J5" s="732"/>
      <c r="K5" s="732"/>
      <c r="L5" s="732"/>
      <c r="M5" s="732"/>
      <c r="N5" s="3"/>
      <c r="O5" s="3"/>
      <c r="P5" s="3"/>
      <c r="Q5" s="3"/>
      <c r="R5" s="3"/>
      <c r="S5" s="3"/>
      <c r="T5" s="3"/>
      <c r="U5" s="54"/>
      <c r="V5" s="54"/>
      <c r="W5" s="55"/>
      <c r="X5" s="4" t="s">
        <v>4</v>
      </c>
      <c r="Y5" s="5"/>
    </row>
    <row r="6" spans="1:25" x14ac:dyDescent="0.35">
      <c r="A6" s="50"/>
      <c r="B6" s="53" t="s">
        <v>5</v>
      </c>
      <c r="C6" s="53"/>
      <c r="D6" s="53"/>
      <c r="E6" s="1"/>
      <c r="F6" s="1"/>
      <c r="G6" s="1"/>
      <c r="H6" s="2" t="s">
        <v>3</v>
      </c>
      <c r="I6" s="732"/>
      <c r="J6" s="732"/>
      <c r="K6" s="732"/>
      <c r="L6" s="732"/>
      <c r="M6" s="732"/>
      <c r="N6" s="3"/>
      <c r="O6" s="3"/>
      <c r="P6" s="3"/>
      <c r="Q6" s="3"/>
      <c r="R6" s="3"/>
      <c r="S6" s="3"/>
      <c r="T6" s="3"/>
      <c r="U6" s="54"/>
      <c r="V6" s="54"/>
      <c r="W6" s="56"/>
      <c r="X6" s="4" t="s">
        <v>6</v>
      </c>
      <c r="Y6" s="5"/>
    </row>
    <row r="7" spans="1:25" x14ac:dyDescent="0.35">
      <c r="A7" s="50"/>
      <c r="B7" s="53" t="s">
        <v>7</v>
      </c>
      <c r="C7" s="53"/>
      <c r="D7" s="53"/>
      <c r="E7" s="1"/>
      <c r="F7" s="1"/>
      <c r="G7" s="1"/>
      <c r="H7" s="2" t="s">
        <v>3</v>
      </c>
      <c r="I7" s="732"/>
      <c r="J7" s="732"/>
      <c r="K7" s="732"/>
      <c r="L7" s="732"/>
      <c r="M7" s="732"/>
      <c r="N7" s="3"/>
      <c r="O7" s="3"/>
      <c r="P7" s="3"/>
      <c r="Q7" s="3"/>
      <c r="R7" s="3"/>
      <c r="S7" s="54"/>
      <c r="T7" s="54"/>
      <c r="U7" s="54"/>
      <c r="V7" s="50"/>
      <c r="W7" s="56"/>
      <c r="X7" s="4" t="s">
        <v>8</v>
      </c>
      <c r="Y7" s="5"/>
    </row>
    <row r="8" spans="1:25" x14ac:dyDescent="0.35">
      <c r="A8" s="50"/>
      <c r="B8" s="53" t="s">
        <v>9</v>
      </c>
      <c r="C8" s="53"/>
      <c r="D8" s="53"/>
      <c r="E8" s="1"/>
      <c r="F8" s="1"/>
      <c r="G8" s="1"/>
      <c r="H8" s="2" t="s">
        <v>3</v>
      </c>
      <c r="I8" s="732"/>
      <c r="J8" s="732"/>
      <c r="K8" s="732"/>
      <c r="L8" s="732"/>
      <c r="M8" s="732"/>
      <c r="N8" s="3"/>
      <c r="O8" s="3"/>
      <c r="P8" s="3"/>
      <c r="Q8" s="3"/>
      <c r="R8" s="3"/>
      <c r="S8" s="54"/>
      <c r="T8" s="54"/>
      <c r="U8" s="54"/>
      <c r="V8" s="50"/>
      <c r="W8" s="56"/>
      <c r="X8" s="4" t="s">
        <v>10</v>
      </c>
      <c r="Y8" s="5"/>
    </row>
    <row r="9" spans="1:25" ht="15" thickBot="1" x14ac:dyDescent="0.4">
      <c r="A9" s="50"/>
      <c r="B9" s="733"/>
      <c r="C9" s="733"/>
      <c r="D9" s="733"/>
      <c r="E9" s="733"/>
      <c r="F9" s="5"/>
      <c r="G9" s="5"/>
      <c r="H9" s="5"/>
      <c r="I9" s="5"/>
      <c r="J9" s="5"/>
      <c r="K9" s="50"/>
      <c r="L9" s="50"/>
      <c r="M9" s="50"/>
      <c r="N9" s="50"/>
      <c r="O9" s="50"/>
      <c r="P9" s="50"/>
      <c r="Q9" s="50"/>
      <c r="R9" s="50"/>
      <c r="S9" s="50"/>
      <c r="T9" s="50"/>
      <c r="U9" s="54"/>
      <c r="V9" s="50"/>
      <c r="W9" s="54"/>
      <c r="X9" s="50"/>
      <c r="Y9" s="50"/>
    </row>
    <row r="10" spans="1:25" ht="15.75" customHeight="1" x14ac:dyDescent="0.35">
      <c r="A10" s="50"/>
      <c r="B10" s="714" t="s">
        <v>11</v>
      </c>
      <c r="C10" s="734"/>
      <c r="D10" s="734"/>
      <c r="E10" s="734"/>
      <c r="F10" s="734"/>
      <c r="G10" s="734"/>
      <c r="H10" s="734"/>
      <c r="I10" s="734"/>
      <c r="J10" s="734"/>
      <c r="K10" s="734"/>
      <c r="L10" s="735"/>
      <c r="M10" s="740" t="s">
        <v>12</v>
      </c>
      <c r="N10" s="714" t="s">
        <v>13</v>
      </c>
      <c r="O10" s="734"/>
      <c r="P10" s="734"/>
      <c r="Q10" s="734"/>
      <c r="R10" s="735"/>
      <c r="S10" s="726" t="s">
        <v>14</v>
      </c>
      <c r="T10" s="727"/>
      <c r="U10" s="727"/>
      <c r="V10" s="727"/>
      <c r="W10" s="728"/>
      <c r="X10" s="714" t="s">
        <v>1162</v>
      </c>
      <c r="Y10" s="717" t="s">
        <v>16</v>
      </c>
    </row>
    <row r="11" spans="1:25" ht="15" thickBot="1" x14ac:dyDescent="0.4">
      <c r="A11" s="50"/>
      <c r="B11" s="715"/>
      <c r="C11" s="736"/>
      <c r="D11" s="736"/>
      <c r="E11" s="736"/>
      <c r="F11" s="736"/>
      <c r="G11" s="736"/>
      <c r="H11" s="736"/>
      <c r="I11" s="736"/>
      <c r="J11" s="736"/>
      <c r="K11" s="736"/>
      <c r="L11" s="737"/>
      <c r="M11" s="741"/>
      <c r="N11" s="716"/>
      <c r="O11" s="738"/>
      <c r="P11" s="738"/>
      <c r="Q11" s="738"/>
      <c r="R11" s="739"/>
      <c r="S11" s="729"/>
      <c r="T11" s="730"/>
      <c r="U11" s="730"/>
      <c r="V11" s="730"/>
      <c r="W11" s="731"/>
      <c r="X11" s="715"/>
      <c r="Y11" s="718"/>
    </row>
    <row r="12" spans="1:25" ht="15.75" customHeight="1" x14ac:dyDescent="0.35">
      <c r="A12" s="50"/>
      <c r="B12" s="715"/>
      <c r="C12" s="736"/>
      <c r="D12" s="736"/>
      <c r="E12" s="736"/>
      <c r="F12" s="736"/>
      <c r="G12" s="736"/>
      <c r="H12" s="736"/>
      <c r="I12" s="736"/>
      <c r="J12" s="736"/>
      <c r="K12" s="736"/>
      <c r="L12" s="737"/>
      <c r="M12" s="724"/>
      <c r="N12" s="720" t="s">
        <v>17</v>
      </c>
      <c r="O12" s="723" t="s">
        <v>18</v>
      </c>
      <c r="P12" s="720" t="s">
        <v>19</v>
      </c>
      <c r="Q12" s="723" t="s">
        <v>20</v>
      </c>
      <c r="R12" s="720" t="s">
        <v>21</v>
      </c>
      <c r="S12" s="723" t="s">
        <v>17</v>
      </c>
      <c r="T12" s="720" t="s">
        <v>18</v>
      </c>
      <c r="U12" s="723" t="s">
        <v>19</v>
      </c>
      <c r="V12" s="720" t="s">
        <v>20</v>
      </c>
      <c r="W12" s="723" t="s">
        <v>21</v>
      </c>
      <c r="X12" s="715"/>
      <c r="Y12" s="718"/>
    </row>
    <row r="13" spans="1:25" x14ac:dyDescent="0.35">
      <c r="A13" s="50"/>
      <c r="B13" s="715"/>
      <c r="C13" s="736"/>
      <c r="D13" s="736"/>
      <c r="E13" s="736"/>
      <c r="F13" s="736"/>
      <c r="G13" s="736"/>
      <c r="H13" s="736"/>
      <c r="I13" s="736"/>
      <c r="J13" s="736"/>
      <c r="K13" s="736"/>
      <c r="L13" s="737"/>
      <c r="M13" s="724"/>
      <c r="N13" s="721"/>
      <c r="O13" s="724"/>
      <c r="P13" s="721"/>
      <c r="Q13" s="724"/>
      <c r="R13" s="721"/>
      <c r="S13" s="724"/>
      <c r="T13" s="721"/>
      <c r="U13" s="724"/>
      <c r="V13" s="721"/>
      <c r="W13" s="724"/>
      <c r="X13" s="715"/>
      <c r="Y13" s="718"/>
    </row>
    <row r="14" spans="1:25" ht="15" thickBot="1" x14ac:dyDescent="0.4">
      <c r="A14" s="50"/>
      <c r="B14" s="716"/>
      <c r="C14" s="738"/>
      <c r="D14" s="738"/>
      <c r="E14" s="738"/>
      <c r="F14" s="738"/>
      <c r="G14" s="738"/>
      <c r="H14" s="738"/>
      <c r="I14" s="738"/>
      <c r="J14" s="738"/>
      <c r="K14" s="738"/>
      <c r="L14" s="739"/>
      <c r="M14" s="725"/>
      <c r="N14" s="722"/>
      <c r="O14" s="725"/>
      <c r="P14" s="722"/>
      <c r="Q14" s="725"/>
      <c r="R14" s="722"/>
      <c r="S14" s="725"/>
      <c r="T14" s="722"/>
      <c r="U14" s="725"/>
      <c r="V14" s="722"/>
      <c r="W14" s="725"/>
      <c r="X14" s="716"/>
      <c r="Y14" s="719"/>
    </row>
    <row r="15" spans="1:25" ht="15" thickBot="1" x14ac:dyDescent="0.4">
      <c r="A15" s="50"/>
      <c r="B15" s="705">
        <v>1</v>
      </c>
      <c r="C15" s="706"/>
      <c r="D15" s="706"/>
      <c r="E15" s="706"/>
      <c r="F15" s="706"/>
      <c r="G15" s="706"/>
      <c r="H15" s="706"/>
      <c r="I15" s="706"/>
      <c r="J15" s="706"/>
      <c r="K15" s="706"/>
      <c r="L15" s="707"/>
      <c r="M15" s="6">
        <v>2</v>
      </c>
      <c r="N15" s="9">
        <v>3</v>
      </c>
      <c r="O15" s="6">
        <v>4</v>
      </c>
      <c r="P15" s="131">
        <v>5</v>
      </c>
      <c r="Q15" s="132">
        <v>6</v>
      </c>
      <c r="R15" s="133" t="s">
        <v>22</v>
      </c>
      <c r="S15" s="7">
        <v>8</v>
      </c>
      <c r="T15" s="133">
        <v>9</v>
      </c>
      <c r="U15" s="7">
        <v>10</v>
      </c>
      <c r="V15" s="133">
        <v>11</v>
      </c>
      <c r="W15" s="7" t="s">
        <v>23</v>
      </c>
      <c r="X15" s="195">
        <v>13</v>
      </c>
      <c r="Y15" s="8">
        <v>14</v>
      </c>
    </row>
    <row r="16" spans="1:25" x14ac:dyDescent="0.35">
      <c r="B16" s="708"/>
      <c r="C16" s="709"/>
      <c r="D16" s="709"/>
      <c r="E16" s="709"/>
      <c r="F16" s="709"/>
      <c r="G16" s="709"/>
      <c r="H16" s="709"/>
      <c r="I16" s="709"/>
      <c r="J16" s="709"/>
      <c r="K16" s="709"/>
      <c r="L16" s="710"/>
      <c r="M16" s="116"/>
      <c r="N16" s="120"/>
      <c r="O16" s="116"/>
      <c r="P16" s="120"/>
      <c r="Q16" s="116"/>
      <c r="R16" s="120"/>
      <c r="S16" s="116"/>
      <c r="T16" s="120"/>
      <c r="U16" s="116"/>
      <c r="V16" s="120"/>
      <c r="W16" s="116"/>
      <c r="X16" s="237"/>
      <c r="Y16" s="136"/>
    </row>
    <row r="17" spans="2:25" x14ac:dyDescent="0.35">
      <c r="B17" s="39" t="s">
        <v>885</v>
      </c>
      <c r="L17" s="17"/>
      <c r="M17" s="117"/>
      <c r="N17" s="121"/>
      <c r="O17" s="117"/>
      <c r="P17" s="121"/>
      <c r="Q17" s="117"/>
      <c r="R17" s="121"/>
      <c r="S17" s="117"/>
      <c r="T17" s="121"/>
      <c r="U17" s="117"/>
      <c r="V17" s="121"/>
      <c r="W17" s="117"/>
      <c r="X17" s="173"/>
      <c r="Y17" s="137"/>
    </row>
    <row r="18" spans="2:25" x14ac:dyDescent="0.35">
      <c r="B18" s="207" t="s">
        <v>886</v>
      </c>
      <c r="C18" s="204"/>
      <c r="D18" s="204"/>
      <c r="E18" s="204"/>
      <c r="L18" s="17"/>
      <c r="M18" s="117"/>
      <c r="N18" s="173"/>
      <c r="O18" s="174"/>
      <c r="P18" s="173"/>
      <c r="Q18" s="174"/>
      <c r="R18" s="173"/>
      <c r="S18" s="174"/>
      <c r="T18" s="173"/>
      <c r="U18" s="174"/>
      <c r="V18" s="173"/>
      <c r="W18" s="174"/>
      <c r="X18" s="173"/>
      <c r="Y18" s="137"/>
    </row>
    <row r="19" spans="2:25" ht="15" customHeight="1" x14ac:dyDescent="0.35">
      <c r="B19" s="104"/>
      <c r="C19" s="58"/>
      <c r="L19" s="17"/>
      <c r="M19" s="117"/>
      <c r="N19" s="122"/>
      <c r="O19" s="127"/>
      <c r="P19" s="122"/>
      <c r="Q19" s="127"/>
      <c r="R19" s="173"/>
      <c r="S19" s="127"/>
      <c r="T19" s="122"/>
      <c r="U19" s="127"/>
      <c r="V19" s="122"/>
      <c r="W19" s="174"/>
      <c r="X19" s="234"/>
      <c r="Y19" s="137"/>
    </row>
    <row r="20" spans="2:25" x14ac:dyDescent="0.35">
      <c r="B20" s="200" t="s">
        <v>887</v>
      </c>
      <c r="C20" s="59"/>
      <c r="L20" s="17"/>
      <c r="M20" s="117"/>
      <c r="N20" s="122"/>
      <c r="O20" s="127"/>
      <c r="P20" s="122"/>
      <c r="Q20" s="127"/>
      <c r="R20" s="173"/>
      <c r="S20" s="127"/>
      <c r="T20" s="122"/>
      <c r="U20" s="127"/>
      <c r="V20" s="122"/>
      <c r="W20" s="174"/>
      <c r="X20" s="173"/>
      <c r="Y20" s="137"/>
    </row>
    <row r="21" spans="2:25" ht="15" customHeight="1" x14ac:dyDescent="0.35">
      <c r="B21" s="104">
        <v>1.1000000000000001</v>
      </c>
      <c r="C21" s="58" t="s">
        <v>888</v>
      </c>
      <c r="L21" s="17"/>
      <c r="M21" s="117"/>
      <c r="N21" s="122"/>
      <c r="O21" s="127"/>
      <c r="P21" s="122"/>
      <c r="Q21" s="127"/>
      <c r="R21" s="173"/>
      <c r="S21" s="127"/>
      <c r="T21" s="122"/>
      <c r="U21" s="127"/>
      <c r="V21" s="122"/>
      <c r="W21" s="174"/>
      <c r="X21" s="173"/>
      <c r="Y21" s="696" t="s">
        <v>1150</v>
      </c>
    </row>
    <row r="22" spans="2:25" x14ac:dyDescent="0.35">
      <c r="B22" s="60"/>
      <c r="C22" s="60" t="s">
        <v>889</v>
      </c>
      <c r="L22" s="17"/>
      <c r="M22" s="117"/>
      <c r="N22" s="122"/>
      <c r="O22" s="127"/>
      <c r="P22" s="122"/>
      <c r="Q22" s="127"/>
      <c r="R22" s="173"/>
      <c r="S22" s="127"/>
      <c r="T22" s="122"/>
      <c r="U22" s="127"/>
      <c r="V22" s="122"/>
      <c r="W22" s="174"/>
      <c r="X22" s="173"/>
      <c r="Y22" s="704"/>
    </row>
    <row r="23" spans="2:25" x14ac:dyDescent="0.35">
      <c r="B23" s="104"/>
      <c r="C23" s="60" t="s">
        <v>890</v>
      </c>
      <c r="L23" s="17"/>
      <c r="M23" s="117"/>
      <c r="N23" s="175"/>
      <c r="O23" s="176"/>
      <c r="P23" s="175"/>
      <c r="Q23" s="176"/>
      <c r="R23" s="173"/>
      <c r="S23" s="225"/>
      <c r="T23" s="225"/>
      <c r="U23" s="225"/>
      <c r="V23" s="225"/>
      <c r="W23" s="228"/>
      <c r="X23" s="234"/>
      <c r="Y23" s="704"/>
    </row>
    <row r="24" spans="2:25" x14ac:dyDescent="0.35">
      <c r="B24" s="106"/>
      <c r="C24" s="60" t="s">
        <v>891</v>
      </c>
      <c r="L24" s="17"/>
      <c r="M24" s="117"/>
      <c r="N24" s="167"/>
      <c r="O24" s="134"/>
      <c r="P24" s="167"/>
      <c r="Q24" s="134"/>
      <c r="R24" s="173"/>
      <c r="S24" s="231"/>
      <c r="T24" s="231"/>
      <c r="U24" s="238"/>
      <c r="V24" s="231"/>
      <c r="W24" s="247"/>
      <c r="X24" s="173"/>
      <c r="Y24" s="697"/>
    </row>
    <row r="25" spans="2:25" x14ac:dyDescent="0.35">
      <c r="B25" s="104">
        <v>1.2</v>
      </c>
      <c r="C25" s="62" t="s">
        <v>892</v>
      </c>
      <c r="L25" s="17"/>
      <c r="M25" s="117"/>
      <c r="N25" s="175"/>
      <c r="O25" s="176"/>
      <c r="P25" s="175"/>
      <c r="Q25" s="176"/>
      <c r="R25" s="181">
        <v>0.95750000000000002</v>
      </c>
      <c r="S25" s="227">
        <v>0.95415000000000005</v>
      </c>
      <c r="T25" s="227">
        <v>0.95340000000000003</v>
      </c>
      <c r="U25" s="227">
        <v>0.92025000000000001</v>
      </c>
      <c r="V25" s="253">
        <v>0.94279999999999997</v>
      </c>
      <c r="W25" s="243">
        <f t="shared" ref="W25:W30" si="0">+V25</f>
        <v>0.94279999999999997</v>
      </c>
      <c r="X25" s="232">
        <f>+W25-R25</f>
        <v>-1.4700000000000046E-2</v>
      </c>
      <c r="Y25" s="137"/>
    </row>
    <row r="26" spans="2:25" x14ac:dyDescent="0.35">
      <c r="B26" s="107">
        <v>1.3</v>
      </c>
      <c r="C26" s="58" t="s">
        <v>893</v>
      </c>
      <c r="L26" s="17"/>
      <c r="M26" s="117"/>
      <c r="N26" s="167"/>
      <c r="O26" s="134"/>
      <c r="P26" s="167"/>
      <c r="Q26" s="134"/>
      <c r="R26" s="252">
        <v>0.52500000000000002</v>
      </c>
      <c r="S26" s="277"/>
      <c r="T26" s="277"/>
      <c r="U26" s="227">
        <v>0.53120000000000001</v>
      </c>
      <c r="V26" s="295">
        <v>0.66</v>
      </c>
      <c r="W26" s="297">
        <f t="shared" si="0"/>
        <v>0.66</v>
      </c>
      <c r="X26" s="232">
        <f>+W26-R26</f>
        <v>0.13500000000000001</v>
      </c>
      <c r="Y26" s="276"/>
    </row>
    <row r="27" spans="2:25" x14ac:dyDescent="0.35">
      <c r="B27" s="109">
        <v>1.4</v>
      </c>
      <c r="C27" s="58" t="s">
        <v>894</v>
      </c>
      <c r="L27" s="17"/>
      <c r="M27" s="117"/>
      <c r="N27" s="167"/>
      <c r="O27" s="134"/>
      <c r="P27" s="167"/>
      <c r="Q27" s="134"/>
      <c r="R27" s="181">
        <v>1</v>
      </c>
      <c r="S27" s="227">
        <v>0.97465000000000002</v>
      </c>
      <c r="T27" s="227">
        <v>0.97160000000000002</v>
      </c>
      <c r="U27" s="227">
        <v>0.96399999999999997</v>
      </c>
      <c r="V27" s="253">
        <v>0.95</v>
      </c>
      <c r="W27" s="245">
        <f t="shared" si="0"/>
        <v>0.95</v>
      </c>
      <c r="X27" s="232">
        <f>+W27-R27</f>
        <v>-5.0000000000000044E-2</v>
      </c>
      <c r="Y27" s="137"/>
    </row>
    <row r="28" spans="2:25" x14ac:dyDescent="0.35">
      <c r="B28" s="109">
        <v>1.5</v>
      </c>
      <c r="C28" s="58" t="s">
        <v>895</v>
      </c>
      <c r="L28" s="17"/>
      <c r="M28" s="117"/>
      <c r="N28" s="167"/>
      <c r="O28" s="134"/>
      <c r="P28" s="167"/>
      <c r="Q28" s="134"/>
      <c r="R28" s="181">
        <v>0.37</v>
      </c>
      <c r="S28" s="231"/>
      <c r="T28" s="227">
        <v>0.21299999999999999</v>
      </c>
      <c r="U28" s="227">
        <v>0.33710000000000001</v>
      </c>
      <c r="V28" s="253">
        <v>0.46850000000000003</v>
      </c>
      <c r="W28" s="278">
        <f t="shared" si="0"/>
        <v>0.46850000000000003</v>
      </c>
      <c r="X28" s="232">
        <f>+W28-R28</f>
        <v>9.8500000000000032E-2</v>
      </c>
      <c r="Y28" s="137"/>
    </row>
    <row r="29" spans="2:25" ht="17.25" customHeight="1" x14ac:dyDescent="0.35">
      <c r="B29" s="109">
        <v>1.6</v>
      </c>
      <c r="C29" s="58" t="s">
        <v>896</v>
      </c>
      <c r="L29" s="17"/>
      <c r="M29" s="117"/>
      <c r="N29" s="167"/>
      <c r="O29" s="134"/>
      <c r="P29" s="167"/>
      <c r="Q29" s="134"/>
      <c r="R29" s="181">
        <v>0.8</v>
      </c>
      <c r="S29" s="231"/>
      <c r="T29" s="231"/>
      <c r="U29" s="238"/>
      <c r="V29" s="253">
        <v>0.86499999999999999</v>
      </c>
      <c r="W29" s="278">
        <f t="shared" si="0"/>
        <v>0.86499999999999999</v>
      </c>
      <c r="X29" s="232">
        <f t="shared" ref="X29:X30" si="1">+W29-R29</f>
        <v>6.4999999999999947E-2</v>
      </c>
      <c r="Y29" s="298"/>
    </row>
    <row r="30" spans="2:25" x14ac:dyDescent="0.35">
      <c r="B30" s="109">
        <v>1.7</v>
      </c>
      <c r="C30" s="58" t="s">
        <v>897</v>
      </c>
      <c r="L30" s="17"/>
      <c r="M30" s="117"/>
      <c r="N30" s="167"/>
      <c r="O30" s="134"/>
      <c r="P30" s="167"/>
      <c r="Q30" s="134"/>
      <c r="R30" s="181">
        <v>0.8</v>
      </c>
      <c r="S30" s="231"/>
      <c r="T30" s="231"/>
      <c r="U30" s="238"/>
      <c r="V30" s="253">
        <v>0.47149999999999997</v>
      </c>
      <c r="W30" s="278">
        <f t="shared" si="0"/>
        <v>0.47149999999999997</v>
      </c>
      <c r="X30" s="232">
        <f t="shared" si="1"/>
        <v>-0.32850000000000007</v>
      </c>
      <c r="Y30" s="298"/>
    </row>
    <row r="31" spans="2:25" x14ac:dyDescent="0.35">
      <c r="B31" s="40">
        <v>1.8</v>
      </c>
      <c r="C31" t="s">
        <v>898</v>
      </c>
      <c r="L31" s="17"/>
      <c r="M31" s="117"/>
      <c r="N31" s="173"/>
      <c r="O31" s="174"/>
      <c r="P31" s="173"/>
      <c r="Q31" s="174"/>
      <c r="R31" s="181">
        <v>0.8</v>
      </c>
      <c r="S31" s="230">
        <v>0.86</v>
      </c>
      <c r="T31" s="230">
        <v>0.86</v>
      </c>
      <c r="U31" s="239">
        <v>0.86</v>
      </c>
      <c r="V31" s="296">
        <v>0.86</v>
      </c>
      <c r="W31" s="246">
        <f>+U31</f>
        <v>0.86</v>
      </c>
      <c r="X31" s="232">
        <f>+W31-R31</f>
        <v>5.9999999999999942E-2</v>
      </c>
      <c r="Y31" s="137"/>
    </row>
    <row r="32" spans="2:25" x14ac:dyDescent="0.35">
      <c r="B32" s="39" t="s">
        <v>899</v>
      </c>
      <c r="L32" s="17"/>
      <c r="M32" s="117"/>
      <c r="N32" s="173"/>
      <c r="O32" s="174"/>
      <c r="P32" s="173"/>
      <c r="Q32" s="174"/>
      <c r="R32" s="173"/>
      <c r="S32" s="229"/>
      <c r="T32" s="229"/>
      <c r="U32" s="240"/>
      <c r="V32" s="121"/>
      <c r="W32" s="247"/>
      <c r="X32" s="229"/>
      <c r="Y32" s="137"/>
    </row>
    <row r="33" spans="2:25" x14ac:dyDescent="0.35">
      <c r="B33" s="40">
        <v>1.1000000000000001</v>
      </c>
      <c r="C33" t="s">
        <v>900</v>
      </c>
      <c r="L33" s="17"/>
      <c r="M33" s="117"/>
      <c r="N33" s="173"/>
      <c r="O33" s="174"/>
      <c r="P33" s="173"/>
      <c r="Q33" s="174"/>
      <c r="R33" s="173"/>
      <c r="S33" s="173"/>
      <c r="T33" s="173"/>
      <c r="U33" s="141"/>
      <c r="V33" s="121"/>
      <c r="W33" s="142"/>
      <c r="X33" s="173"/>
      <c r="Y33" s="137"/>
    </row>
    <row r="34" spans="2:25" x14ac:dyDescent="0.35">
      <c r="B34" s="104"/>
      <c r="C34" s="58" t="s">
        <v>901</v>
      </c>
      <c r="L34" s="17"/>
      <c r="M34" s="117"/>
      <c r="N34" s="222"/>
      <c r="O34" s="174"/>
      <c r="P34" s="222"/>
      <c r="Q34" s="223"/>
      <c r="R34" s="224">
        <v>249891</v>
      </c>
      <c r="S34" s="222">
        <v>220384.80000000002</v>
      </c>
      <c r="T34" s="222">
        <v>249558</v>
      </c>
      <c r="U34" s="241">
        <v>241912</v>
      </c>
      <c r="V34" s="187">
        <v>239907</v>
      </c>
      <c r="W34" s="248">
        <f>+V34</f>
        <v>239907</v>
      </c>
      <c r="X34" s="184">
        <f>+W34-R34</f>
        <v>-9984</v>
      </c>
      <c r="Y34" s="137"/>
    </row>
    <row r="35" spans="2:25" x14ac:dyDescent="0.35">
      <c r="B35" s="109"/>
      <c r="C35" s="58" t="s">
        <v>902</v>
      </c>
      <c r="L35" s="17"/>
      <c r="M35" s="117"/>
      <c r="N35" s="222"/>
      <c r="O35" s="174"/>
      <c r="P35" s="222"/>
      <c r="Q35" s="223"/>
      <c r="R35" s="224">
        <v>19009</v>
      </c>
      <c r="S35" s="222">
        <v>16031.7</v>
      </c>
      <c r="T35" s="222">
        <v>18748</v>
      </c>
      <c r="U35" s="241">
        <v>18751</v>
      </c>
      <c r="V35" s="187">
        <v>18753</v>
      </c>
      <c r="W35" s="248">
        <f>+V35</f>
        <v>18753</v>
      </c>
      <c r="X35" s="184">
        <f>+W35-R35</f>
        <v>-256</v>
      </c>
      <c r="Y35" s="137"/>
    </row>
    <row r="36" spans="2:25" x14ac:dyDescent="0.35">
      <c r="B36" s="104">
        <v>1.2</v>
      </c>
      <c r="C36" s="58" t="s">
        <v>903</v>
      </c>
      <c r="L36" s="17"/>
      <c r="M36" s="117"/>
      <c r="N36" s="225"/>
      <c r="O36" s="174"/>
      <c r="P36" s="225"/>
      <c r="Q36" s="226"/>
      <c r="R36" s="227">
        <v>0.85499999999999998</v>
      </c>
      <c r="S36" s="227">
        <v>0.82289999999999996</v>
      </c>
      <c r="T36" s="227">
        <v>0.93200000000000005</v>
      </c>
      <c r="U36" s="227">
        <v>0.96750000000000003</v>
      </c>
      <c r="V36" s="227">
        <v>0.98280000000000001</v>
      </c>
      <c r="W36" s="245">
        <f>+V36</f>
        <v>0.98280000000000001</v>
      </c>
      <c r="X36" s="253">
        <f>+W36-R36</f>
        <v>0.12780000000000002</v>
      </c>
      <c r="Y36" s="137"/>
    </row>
    <row r="37" spans="2:25" x14ac:dyDescent="0.35">
      <c r="B37" s="109">
        <v>1.3</v>
      </c>
      <c r="C37" s="63" t="s">
        <v>904</v>
      </c>
      <c r="L37" s="17"/>
      <c r="M37" s="117"/>
      <c r="N37" s="757">
        <v>1277</v>
      </c>
      <c r="O37" s="757">
        <v>2555</v>
      </c>
      <c r="P37" s="757">
        <v>3832</v>
      </c>
      <c r="Q37" s="757">
        <v>5110</v>
      </c>
      <c r="R37" s="767">
        <v>12774</v>
      </c>
      <c r="S37" s="757">
        <v>2482</v>
      </c>
      <c r="T37" s="757">
        <v>1980</v>
      </c>
      <c r="U37" s="757">
        <v>8293</v>
      </c>
      <c r="V37" s="757">
        <v>14753</v>
      </c>
      <c r="W37" s="757">
        <f>+S37+T37+U37+V37</f>
        <v>27508</v>
      </c>
      <c r="X37" s="767">
        <f>+W37-SUM(R37:R39)</f>
        <v>-18843</v>
      </c>
      <c r="Y37" s="137"/>
    </row>
    <row r="38" spans="2:25" x14ac:dyDescent="0.35">
      <c r="B38" s="760">
        <v>1.4</v>
      </c>
      <c r="C38" s="761" t="s">
        <v>905</v>
      </c>
      <c r="D38" s="761"/>
      <c r="E38" s="761"/>
      <c r="F38" s="761"/>
      <c r="G38" s="761"/>
      <c r="H38" s="761"/>
      <c r="I38" s="761"/>
      <c r="J38" s="761"/>
      <c r="K38" s="761"/>
      <c r="L38" s="762"/>
      <c r="M38" s="117"/>
      <c r="N38" s="759"/>
      <c r="O38" s="759"/>
      <c r="P38" s="759"/>
      <c r="Q38" s="759"/>
      <c r="R38" s="751"/>
      <c r="S38" s="758"/>
      <c r="T38" s="758"/>
      <c r="U38" s="758"/>
      <c r="V38" s="758"/>
      <c r="W38" s="758"/>
      <c r="X38" s="768"/>
      <c r="Y38" s="137"/>
    </row>
    <row r="39" spans="2:25" x14ac:dyDescent="0.35">
      <c r="B39" s="760"/>
      <c r="C39" s="761"/>
      <c r="D39" s="761"/>
      <c r="E39" s="761"/>
      <c r="F39" s="761"/>
      <c r="G39" s="761"/>
      <c r="H39" s="761"/>
      <c r="I39" s="761"/>
      <c r="J39" s="761"/>
      <c r="K39" s="761"/>
      <c r="L39" s="762"/>
      <c r="M39" s="117"/>
      <c r="N39" s="235"/>
      <c r="O39" s="279"/>
      <c r="P39" s="235"/>
      <c r="Q39" s="279"/>
      <c r="R39" s="280">
        <v>33577</v>
      </c>
      <c r="S39" s="759"/>
      <c r="T39" s="759"/>
      <c r="U39" s="759"/>
      <c r="V39" s="759"/>
      <c r="W39" s="759"/>
      <c r="X39" s="769"/>
      <c r="Y39" s="137"/>
    </row>
    <row r="40" spans="2:25" x14ac:dyDescent="0.35">
      <c r="B40" s="109">
        <v>1.5</v>
      </c>
      <c r="C40" s="64" t="s">
        <v>906</v>
      </c>
      <c r="L40" s="17"/>
      <c r="M40" s="117"/>
      <c r="N40" s="222"/>
      <c r="O40" s="174"/>
      <c r="P40" s="222"/>
      <c r="Q40" s="223"/>
      <c r="R40" s="173"/>
      <c r="S40" s="233"/>
      <c r="T40" s="222"/>
      <c r="U40" s="242"/>
      <c r="V40" s="121"/>
      <c r="W40" s="249"/>
      <c r="X40" s="121"/>
      <c r="Y40" s="137"/>
    </row>
    <row r="41" spans="2:25" x14ac:dyDescent="0.35">
      <c r="B41" s="109"/>
      <c r="C41" s="63" t="s">
        <v>907</v>
      </c>
      <c r="L41" s="17"/>
      <c r="M41" s="117"/>
      <c r="N41" s="173">
        <v>1</v>
      </c>
      <c r="O41" s="173">
        <v>1</v>
      </c>
      <c r="P41" s="173">
        <v>1</v>
      </c>
      <c r="Q41" s="173">
        <v>1</v>
      </c>
      <c r="R41" s="173">
        <v>1</v>
      </c>
      <c r="S41" s="231">
        <v>1</v>
      </c>
      <c r="T41" s="222">
        <v>1</v>
      </c>
      <c r="U41" s="241">
        <v>1</v>
      </c>
      <c r="V41" s="173">
        <v>1</v>
      </c>
      <c r="W41" s="244">
        <f t="shared" ref="W41:W46" si="2">+V41</f>
        <v>1</v>
      </c>
      <c r="X41" s="187">
        <f>+W41-R41</f>
        <v>0</v>
      </c>
      <c r="Y41" s="137"/>
    </row>
    <row r="42" spans="2:25" x14ac:dyDescent="0.35">
      <c r="B42" s="109"/>
      <c r="C42" s="63" t="s">
        <v>908</v>
      </c>
      <c r="L42" s="17"/>
      <c r="M42" s="117"/>
      <c r="N42" s="173">
        <v>4</v>
      </c>
      <c r="O42" s="173">
        <v>4</v>
      </c>
      <c r="P42" s="173">
        <v>4</v>
      </c>
      <c r="Q42" s="173">
        <v>4</v>
      </c>
      <c r="R42" s="173">
        <v>4</v>
      </c>
      <c r="S42" s="231">
        <v>4</v>
      </c>
      <c r="T42" s="222">
        <v>4</v>
      </c>
      <c r="U42" s="241">
        <v>4</v>
      </c>
      <c r="V42" s="173">
        <v>4</v>
      </c>
      <c r="W42" s="244">
        <f t="shared" si="2"/>
        <v>4</v>
      </c>
      <c r="X42" s="187">
        <f t="shared" ref="X42:X47" si="3">+W42-R42</f>
        <v>0</v>
      </c>
      <c r="Y42" s="137"/>
    </row>
    <row r="43" spans="2:25" x14ac:dyDescent="0.35">
      <c r="B43" s="109"/>
      <c r="C43" s="186" t="s">
        <v>909</v>
      </c>
      <c r="L43" s="17"/>
      <c r="M43" s="117"/>
      <c r="N43" s="173">
        <v>46</v>
      </c>
      <c r="O43" s="173">
        <v>46</v>
      </c>
      <c r="P43" s="173">
        <v>46</v>
      </c>
      <c r="Q43" s="173">
        <v>46</v>
      </c>
      <c r="R43" s="173">
        <v>46</v>
      </c>
      <c r="S43" s="174">
        <v>45</v>
      </c>
      <c r="T43" s="173">
        <v>45</v>
      </c>
      <c r="U43" s="141">
        <v>45</v>
      </c>
      <c r="V43" s="173">
        <v>45</v>
      </c>
      <c r="W43" s="244">
        <f t="shared" si="2"/>
        <v>45</v>
      </c>
      <c r="X43" s="187">
        <f t="shared" si="3"/>
        <v>-1</v>
      </c>
      <c r="Y43" s="137"/>
    </row>
    <row r="44" spans="2:25" x14ac:dyDescent="0.35">
      <c r="B44" s="39"/>
      <c r="C44" t="s">
        <v>910</v>
      </c>
      <c r="L44" s="17"/>
      <c r="M44" s="117"/>
      <c r="N44" s="173">
        <v>839</v>
      </c>
      <c r="O44" s="173">
        <v>839</v>
      </c>
      <c r="P44" s="173">
        <v>839</v>
      </c>
      <c r="Q44" s="173">
        <v>839</v>
      </c>
      <c r="R44" s="173">
        <v>839</v>
      </c>
      <c r="S44" s="174">
        <v>854</v>
      </c>
      <c r="T44" s="173">
        <v>814</v>
      </c>
      <c r="U44" s="141">
        <v>814</v>
      </c>
      <c r="V44" s="173">
        <v>814</v>
      </c>
      <c r="W44" s="244">
        <f t="shared" si="2"/>
        <v>814</v>
      </c>
      <c r="X44" s="187">
        <f t="shared" si="3"/>
        <v>-25</v>
      </c>
      <c r="Y44" s="137"/>
    </row>
    <row r="45" spans="2:25" x14ac:dyDescent="0.35">
      <c r="B45" s="40">
        <v>1.6</v>
      </c>
      <c r="C45" t="s">
        <v>911</v>
      </c>
      <c r="L45" s="17"/>
      <c r="M45" s="117"/>
      <c r="N45" s="173">
        <v>892</v>
      </c>
      <c r="O45" s="174">
        <v>892</v>
      </c>
      <c r="P45" s="173">
        <v>892</v>
      </c>
      <c r="Q45" s="174">
        <v>892</v>
      </c>
      <c r="R45" s="173">
        <v>892</v>
      </c>
      <c r="S45" s="174">
        <v>577</v>
      </c>
      <c r="T45" s="173">
        <v>690</v>
      </c>
      <c r="U45" s="141">
        <v>802</v>
      </c>
      <c r="V45" s="173">
        <v>860</v>
      </c>
      <c r="W45" s="244">
        <f t="shared" si="2"/>
        <v>860</v>
      </c>
      <c r="X45" s="187">
        <f t="shared" si="3"/>
        <v>-32</v>
      </c>
      <c r="Y45" s="137"/>
    </row>
    <row r="46" spans="2:25" x14ac:dyDescent="0.35">
      <c r="B46" s="198">
        <v>1.7</v>
      </c>
      <c r="C46" s="46" t="s">
        <v>912</v>
      </c>
      <c r="D46" s="12"/>
      <c r="E46" s="12"/>
      <c r="L46" s="17"/>
      <c r="M46" s="117"/>
      <c r="N46" s="187">
        <v>112957</v>
      </c>
      <c r="O46" s="177">
        <v>112957</v>
      </c>
      <c r="P46" s="187">
        <v>112957</v>
      </c>
      <c r="Q46" s="177">
        <v>112957</v>
      </c>
      <c r="R46" s="187">
        <v>112957</v>
      </c>
      <c r="S46" s="177">
        <v>112957</v>
      </c>
      <c r="T46" s="187">
        <v>112279</v>
      </c>
      <c r="U46" s="299">
        <v>112279</v>
      </c>
      <c r="V46" s="187">
        <v>90960</v>
      </c>
      <c r="W46" s="244">
        <f t="shared" si="2"/>
        <v>90960</v>
      </c>
      <c r="X46" s="187">
        <f t="shared" si="3"/>
        <v>-21997</v>
      </c>
      <c r="Y46" s="137"/>
    </row>
    <row r="47" spans="2:25" x14ac:dyDescent="0.35">
      <c r="B47" s="198">
        <v>1.8</v>
      </c>
      <c r="C47" s="47" t="s">
        <v>913</v>
      </c>
      <c r="D47" s="14"/>
      <c r="E47" s="11"/>
      <c r="L47" s="17"/>
      <c r="M47" s="117"/>
      <c r="N47" s="188">
        <v>0.3</v>
      </c>
      <c r="O47" s="221">
        <v>0.3</v>
      </c>
      <c r="P47" s="188">
        <v>0.3</v>
      </c>
      <c r="Q47" s="221">
        <v>0.3</v>
      </c>
      <c r="R47" s="188">
        <v>0.3</v>
      </c>
      <c r="S47" s="194">
        <v>0.4677</v>
      </c>
      <c r="T47" s="179"/>
      <c r="U47" s="194">
        <v>0.89600000000000002</v>
      </c>
      <c r="V47" s="253">
        <v>0.89600000000000002</v>
      </c>
      <c r="W47" s="250">
        <f t="shared" ref="W47" si="4">+U47</f>
        <v>0.89600000000000002</v>
      </c>
      <c r="X47" s="253">
        <f t="shared" si="3"/>
        <v>0.59600000000000009</v>
      </c>
      <c r="Y47" s="137"/>
    </row>
    <row r="48" spans="2:25" x14ac:dyDescent="0.35">
      <c r="B48" s="10"/>
      <c r="C48" s="15"/>
      <c r="D48" s="16"/>
      <c r="E48" s="33"/>
      <c r="L48" s="17"/>
      <c r="M48" s="117"/>
      <c r="N48" s="121"/>
      <c r="O48" s="117"/>
      <c r="P48" s="121"/>
      <c r="Q48" s="117"/>
      <c r="R48" s="149"/>
      <c r="S48" s="174"/>
      <c r="T48" s="173"/>
      <c r="U48" s="141"/>
      <c r="V48" s="173"/>
      <c r="W48" s="142"/>
      <c r="X48" s="173"/>
      <c r="Y48" s="137"/>
    </row>
    <row r="49" spans="2:25" x14ac:dyDescent="0.35">
      <c r="B49" s="10" t="s">
        <v>914</v>
      </c>
      <c r="C49" s="15"/>
      <c r="D49" s="16"/>
      <c r="E49" s="33"/>
      <c r="L49" s="17"/>
      <c r="M49" s="117"/>
      <c r="N49" s="121"/>
      <c r="O49" s="117"/>
      <c r="P49" s="121"/>
      <c r="Q49" s="117"/>
      <c r="R49" s="149"/>
      <c r="S49" s="174"/>
      <c r="T49" s="173"/>
      <c r="U49" s="141"/>
      <c r="V49" s="173"/>
      <c r="W49" s="142"/>
      <c r="X49" s="173"/>
      <c r="Y49" s="137"/>
    </row>
    <row r="50" spans="2:25" x14ac:dyDescent="0.35">
      <c r="B50" s="10" t="s">
        <v>915</v>
      </c>
      <c r="C50" s="15"/>
      <c r="D50" s="16"/>
      <c r="E50" s="33"/>
      <c r="L50" s="17"/>
      <c r="M50" s="117"/>
      <c r="N50" s="121"/>
      <c r="O50" s="117"/>
      <c r="P50" s="121"/>
      <c r="Q50" s="117"/>
      <c r="R50" s="149"/>
      <c r="S50" s="174"/>
      <c r="T50" s="173"/>
      <c r="U50" s="141"/>
      <c r="V50" s="173"/>
      <c r="W50" s="142"/>
      <c r="X50" s="173"/>
      <c r="Y50" s="137"/>
    </row>
    <row r="51" spans="2:25" x14ac:dyDescent="0.35">
      <c r="B51" s="201" t="s">
        <v>916</v>
      </c>
      <c r="C51" s="202"/>
      <c r="D51" s="205"/>
      <c r="E51" s="206"/>
      <c r="F51" s="204"/>
      <c r="G51" s="204"/>
      <c r="L51" s="17"/>
      <c r="M51" s="117"/>
      <c r="N51" s="121"/>
      <c r="O51" s="117"/>
      <c r="P51" s="121"/>
      <c r="Q51" s="117"/>
      <c r="R51" s="149"/>
      <c r="S51" s="174"/>
      <c r="T51" s="173"/>
      <c r="U51" s="174"/>
      <c r="V51" s="173"/>
      <c r="W51" s="174"/>
      <c r="X51" s="173"/>
      <c r="Y51" s="137"/>
    </row>
    <row r="52" spans="2:25" x14ac:dyDescent="0.35">
      <c r="B52" s="10"/>
      <c r="C52" s="15"/>
      <c r="D52" s="16"/>
      <c r="E52" s="33"/>
      <c r="L52" s="17"/>
      <c r="M52" s="117"/>
      <c r="N52" s="121"/>
      <c r="O52" s="117"/>
      <c r="P52" s="121"/>
      <c r="Q52" s="117"/>
      <c r="R52" s="149"/>
      <c r="S52" s="174"/>
      <c r="T52" s="173"/>
      <c r="U52" s="174"/>
      <c r="V52" s="173"/>
      <c r="W52" s="174"/>
      <c r="X52" s="173"/>
      <c r="Y52" s="137"/>
    </row>
    <row r="53" spans="2:25" x14ac:dyDescent="0.35">
      <c r="B53" s="10" t="s">
        <v>917</v>
      </c>
      <c r="C53" s="46"/>
      <c r="D53" s="16"/>
      <c r="E53" s="33"/>
      <c r="L53" s="17"/>
      <c r="M53" s="117"/>
      <c r="N53" s="121"/>
      <c r="O53" s="117"/>
      <c r="P53" s="121"/>
      <c r="Q53" s="117"/>
      <c r="R53" s="149"/>
      <c r="S53" s="174"/>
      <c r="T53" s="173"/>
      <c r="U53" s="174"/>
      <c r="V53" s="173"/>
      <c r="W53" s="174"/>
      <c r="X53" s="173"/>
      <c r="Y53" s="137"/>
    </row>
    <row r="54" spans="2:25" x14ac:dyDescent="0.35">
      <c r="B54" s="198">
        <v>2.1</v>
      </c>
      <c r="C54" s="46" t="s">
        <v>918</v>
      </c>
      <c r="D54" s="11"/>
      <c r="L54" s="17"/>
      <c r="M54" s="117"/>
      <c r="N54" s="121"/>
      <c r="O54" s="117"/>
      <c r="P54" s="121"/>
      <c r="Q54" s="121"/>
      <c r="R54" s="149"/>
      <c r="S54" s="173"/>
      <c r="T54" s="173"/>
      <c r="U54" s="173"/>
      <c r="V54" s="173"/>
      <c r="W54" s="173"/>
      <c r="X54" s="173"/>
      <c r="Y54" s="137"/>
    </row>
    <row r="55" spans="2:25" x14ac:dyDescent="0.35">
      <c r="B55" s="198"/>
      <c r="C55" s="47" t="s">
        <v>919</v>
      </c>
      <c r="D55" s="11"/>
      <c r="L55" s="17"/>
      <c r="M55" s="117"/>
      <c r="N55" s="121"/>
      <c r="O55" s="117"/>
      <c r="P55" s="121"/>
      <c r="Q55" s="121"/>
      <c r="R55" s="149"/>
      <c r="S55" s="173"/>
      <c r="T55" s="173"/>
      <c r="U55" s="173"/>
      <c r="V55" s="173"/>
      <c r="W55" s="173"/>
      <c r="X55" s="173"/>
      <c r="Y55" s="137"/>
    </row>
    <row r="56" spans="2:25" x14ac:dyDescent="0.35">
      <c r="B56" s="198"/>
      <c r="C56" s="47" t="s">
        <v>920</v>
      </c>
      <c r="D56" s="11"/>
      <c r="L56" s="17"/>
      <c r="M56" s="117"/>
      <c r="N56" s="121"/>
      <c r="O56" s="117"/>
      <c r="P56" s="121"/>
      <c r="Q56" s="121"/>
      <c r="R56" s="251">
        <v>0.3</v>
      </c>
      <c r="S56" s="252">
        <v>0.22720000000000001</v>
      </c>
      <c r="T56" s="252">
        <v>0.27079999999999999</v>
      </c>
      <c r="U56" s="230">
        <v>0.1111</v>
      </c>
      <c r="V56" s="300">
        <v>0.2</v>
      </c>
      <c r="W56" s="252">
        <v>0.58330000000000004</v>
      </c>
      <c r="X56" s="253">
        <f>+W56-R56</f>
        <v>0.28330000000000005</v>
      </c>
      <c r="Y56" s="137"/>
    </row>
    <row r="57" spans="2:25" x14ac:dyDescent="0.35">
      <c r="B57" s="198"/>
      <c r="C57" s="47" t="s">
        <v>921</v>
      </c>
      <c r="D57" s="11"/>
      <c r="L57" s="17"/>
      <c r="M57" s="117"/>
      <c r="N57" s="121"/>
      <c r="O57" s="117"/>
      <c r="P57" s="121"/>
      <c r="Q57" s="121"/>
      <c r="R57" s="251">
        <v>0.3</v>
      </c>
      <c r="S57" s="252">
        <v>0.16</v>
      </c>
      <c r="T57" s="252">
        <v>7.3099999999999998E-2</v>
      </c>
      <c r="U57" s="230">
        <v>0.18679999999999999</v>
      </c>
      <c r="V57" s="300">
        <v>0.1923</v>
      </c>
      <c r="W57" s="252">
        <v>0.3851</v>
      </c>
      <c r="X57" s="253">
        <f t="shared" ref="X57:X59" si="5">+W57-R57</f>
        <v>8.5100000000000009E-2</v>
      </c>
      <c r="Y57" s="137"/>
    </row>
    <row r="58" spans="2:25" x14ac:dyDescent="0.35">
      <c r="B58" s="198"/>
      <c r="C58" s="47" t="s">
        <v>922</v>
      </c>
      <c r="D58" s="18"/>
      <c r="L58" s="17"/>
      <c r="M58" s="117"/>
      <c r="N58" s="121"/>
      <c r="O58" s="117"/>
      <c r="P58" s="121"/>
      <c r="Q58" s="121"/>
      <c r="R58" s="251">
        <v>0.3</v>
      </c>
      <c r="S58" s="252">
        <v>0.125</v>
      </c>
      <c r="T58" s="252">
        <v>0.21560000000000001</v>
      </c>
      <c r="U58" s="230">
        <v>0.35709999999999997</v>
      </c>
      <c r="V58" s="300">
        <v>0.46250000000000002</v>
      </c>
      <c r="W58" s="252">
        <v>0.46250000000000002</v>
      </c>
      <c r="X58" s="253">
        <f t="shared" si="5"/>
        <v>0.16250000000000003</v>
      </c>
      <c r="Y58" s="137"/>
    </row>
    <row r="59" spans="2:25" x14ac:dyDescent="0.35">
      <c r="B59" s="198"/>
      <c r="C59" s="46" t="s">
        <v>923</v>
      </c>
      <c r="D59" s="18"/>
      <c r="L59" s="17"/>
      <c r="M59" s="117"/>
      <c r="N59" s="121"/>
      <c r="O59" s="117"/>
      <c r="P59" s="121"/>
      <c r="Q59" s="121"/>
      <c r="R59" s="251">
        <v>0.3</v>
      </c>
      <c r="S59" s="252">
        <v>0.1628</v>
      </c>
      <c r="T59" s="252">
        <v>0.27</v>
      </c>
      <c r="U59" s="230">
        <v>0.13300000000000001</v>
      </c>
      <c r="V59" s="300">
        <v>0.1042</v>
      </c>
      <c r="W59" s="252">
        <v>0.35</v>
      </c>
      <c r="X59" s="253">
        <f t="shared" si="5"/>
        <v>4.9999999999999989E-2</v>
      </c>
      <c r="Y59" s="137"/>
    </row>
    <row r="60" spans="2:25" x14ac:dyDescent="0.35">
      <c r="B60" s="10" t="s">
        <v>899</v>
      </c>
      <c r="C60" s="46"/>
      <c r="D60" s="18"/>
      <c r="L60" s="17"/>
      <c r="M60" s="117"/>
      <c r="N60" s="121"/>
      <c r="O60" s="117"/>
      <c r="P60" s="121"/>
      <c r="Q60" s="121"/>
      <c r="R60" s="149"/>
      <c r="S60" s="173"/>
      <c r="T60" s="173"/>
      <c r="U60" s="173"/>
      <c r="V60" s="173"/>
      <c r="W60" s="173"/>
      <c r="X60" s="173"/>
      <c r="Y60" s="137"/>
    </row>
    <row r="61" spans="2:25" x14ac:dyDescent="0.35">
      <c r="B61" s="198">
        <v>2.1</v>
      </c>
      <c r="C61" s="47" t="s">
        <v>924</v>
      </c>
      <c r="D61" s="11"/>
      <c r="L61" s="17"/>
      <c r="M61" s="117"/>
      <c r="N61" s="121"/>
      <c r="O61" s="117"/>
      <c r="P61" s="121"/>
      <c r="Q61" s="121"/>
      <c r="R61" s="149"/>
      <c r="S61" s="173"/>
      <c r="T61" s="173"/>
      <c r="U61" s="173"/>
      <c r="V61" s="173"/>
      <c r="W61" s="173"/>
      <c r="X61" s="173"/>
      <c r="Y61" s="137"/>
    </row>
    <row r="62" spans="2:25" x14ac:dyDescent="0.35">
      <c r="B62" s="198"/>
      <c r="C62" s="47" t="s">
        <v>937</v>
      </c>
      <c r="D62" s="18"/>
      <c r="L62" s="17"/>
      <c r="M62" s="117"/>
      <c r="N62" s="173">
        <v>36</v>
      </c>
      <c r="O62" s="174">
        <v>9</v>
      </c>
      <c r="P62" s="173">
        <v>10</v>
      </c>
      <c r="Q62" s="173">
        <v>5</v>
      </c>
      <c r="R62" s="196">
        <v>60</v>
      </c>
      <c r="S62" s="173">
        <v>51</v>
      </c>
      <c r="T62" s="173">
        <v>48</v>
      </c>
      <c r="U62" s="173">
        <v>45</v>
      </c>
      <c r="V62" s="173">
        <v>45</v>
      </c>
      <c r="W62" s="173">
        <v>73</v>
      </c>
      <c r="X62" s="173">
        <f>+W62-R62</f>
        <v>13</v>
      </c>
      <c r="Y62" s="137"/>
    </row>
    <row r="63" spans="2:25" x14ac:dyDescent="0.35">
      <c r="B63" s="198"/>
      <c r="C63" s="46" t="s">
        <v>938</v>
      </c>
      <c r="D63" s="18"/>
      <c r="L63" s="17"/>
      <c r="M63" s="117"/>
      <c r="N63" s="173">
        <v>35</v>
      </c>
      <c r="O63" s="174">
        <v>15</v>
      </c>
      <c r="P63" s="173">
        <v>15</v>
      </c>
      <c r="Q63" s="173">
        <v>15</v>
      </c>
      <c r="R63" s="196">
        <v>80</v>
      </c>
      <c r="S63" s="173">
        <v>85</v>
      </c>
      <c r="T63" s="173">
        <v>87</v>
      </c>
      <c r="U63" s="173">
        <v>97</v>
      </c>
      <c r="V63" s="173">
        <v>108</v>
      </c>
      <c r="W63" s="173">
        <v>155</v>
      </c>
      <c r="X63" s="173">
        <f t="shared" ref="X63:X65" si="6">+W63-R63</f>
        <v>75</v>
      </c>
      <c r="Y63" s="137"/>
    </row>
    <row r="64" spans="2:25" x14ac:dyDescent="0.35">
      <c r="B64" s="198"/>
      <c r="C64" s="46" t="s">
        <v>939</v>
      </c>
      <c r="D64" s="18"/>
      <c r="L64" s="17"/>
      <c r="M64" s="117"/>
      <c r="N64" s="173">
        <v>20</v>
      </c>
      <c r="O64" s="174">
        <v>20</v>
      </c>
      <c r="P64" s="173">
        <v>20</v>
      </c>
      <c r="Q64" s="173">
        <v>20</v>
      </c>
      <c r="R64" s="196">
        <v>80</v>
      </c>
      <c r="S64" s="173">
        <v>48</v>
      </c>
      <c r="T64" s="173">
        <v>43</v>
      </c>
      <c r="U64" s="173">
        <v>43</v>
      </c>
      <c r="V64" s="173">
        <v>42</v>
      </c>
      <c r="W64" s="173">
        <v>88</v>
      </c>
      <c r="X64" s="173">
        <f t="shared" si="6"/>
        <v>8</v>
      </c>
      <c r="Y64" s="137"/>
    </row>
    <row r="65" spans="2:25" x14ac:dyDescent="0.35">
      <c r="B65" s="198"/>
      <c r="C65" s="47" t="s">
        <v>940</v>
      </c>
      <c r="D65" s="18"/>
      <c r="L65" s="17"/>
      <c r="M65" s="117"/>
      <c r="N65" s="173">
        <v>15</v>
      </c>
      <c r="O65" s="174">
        <v>15</v>
      </c>
      <c r="P65" s="173">
        <v>15</v>
      </c>
      <c r="Q65" s="174">
        <v>15</v>
      </c>
      <c r="R65" s="196">
        <v>60</v>
      </c>
      <c r="S65" s="174">
        <v>43</v>
      </c>
      <c r="T65" s="173">
        <v>41</v>
      </c>
      <c r="U65" s="174">
        <v>36</v>
      </c>
      <c r="V65" s="173">
        <v>48</v>
      </c>
      <c r="W65" s="174">
        <v>80</v>
      </c>
      <c r="X65" s="173">
        <f t="shared" si="6"/>
        <v>20</v>
      </c>
      <c r="Y65" s="137"/>
    </row>
    <row r="66" spans="2:25" x14ac:dyDescent="0.35">
      <c r="B66" s="198">
        <v>2.2999999999999998</v>
      </c>
      <c r="C66" s="47" t="s">
        <v>925</v>
      </c>
      <c r="D66" s="18"/>
      <c r="L66" s="17"/>
      <c r="M66" s="117"/>
      <c r="N66" s="121"/>
      <c r="O66" s="117"/>
      <c r="P66" s="121"/>
      <c r="Q66" s="117"/>
      <c r="R66" s="149"/>
      <c r="S66" s="174"/>
      <c r="T66" s="173"/>
      <c r="U66" s="174"/>
      <c r="V66" s="173"/>
      <c r="W66" s="174"/>
      <c r="X66" s="173"/>
      <c r="Y66" s="137"/>
    </row>
    <row r="67" spans="2:25" ht="91.5" x14ac:dyDescent="0.35">
      <c r="B67" s="198"/>
      <c r="C67" s="46" t="s">
        <v>937</v>
      </c>
      <c r="D67" s="11"/>
      <c r="L67" s="17"/>
      <c r="M67" s="117"/>
      <c r="N67" s="121"/>
      <c r="O67" s="117"/>
      <c r="P67" s="121"/>
      <c r="Q67" s="117"/>
      <c r="R67" s="196">
        <v>485</v>
      </c>
      <c r="S67" s="301" t="s">
        <v>1119</v>
      </c>
      <c r="T67" s="302" t="s">
        <v>1126</v>
      </c>
      <c r="U67" s="303" t="s">
        <v>1139</v>
      </c>
      <c r="V67" s="303" t="s">
        <v>1151</v>
      </c>
      <c r="W67" s="304"/>
      <c r="X67" s="173"/>
      <c r="Y67" s="137"/>
    </row>
    <row r="68" spans="2:25" ht="96.5" x14ac:dyDescent="0.35">
      <c r="B68" s="198"/>
      <c r="C68" s="46" t="s">
        <v>938</v>
      </c>
      <c r="D68" s="11"/>
      <c r="L68" s="17"/>
      <c r="M68" s="117"/>
      <c r="N68" s="121"/>
      <c r="O68" s="117"/>
      <c r="P68" s="121"/>
      <c r="Q68" s="117"/>
      <c r="R68" s="196">
        <v>601</v>
      </c>
      <c r="S68" s="305">
        <v>252</v>
      </c>
      <c r="T68" s="302" t="s">
        <v>1127</v>
      </c>
      <c r="U68" s="303" t="s">
        <v>1140</v>
      </c>
      <c r="V68" s="303" t="s">
        <v>1152</v>
      </c>
      <c r="W68" s="304"/>
      <c r="X68" s="173"/>
      <c r="Y68" s="137"/>
    </row>
    <row r="69" spans="2:25" ht="96.5" x14ac:dyDescent="0.35">
      <c r="B69" s="198"/>
      <c r="C69" s="46" t="s">
        <v>939</v>
      </c>
      <c r="D69" s="18"/>
      <c r="L69" s="17"/>
      <c r="M69" s="117"/>
      <c r="N69" s="121"/>
      <c r="O69" s="117"/>
      <c r="P69" s="121"/>
      <c r="Q69" s="117"/>
      <c r="R69" s="196">
        <v>395</v>
      </c>
      <c r="S69" s="301" t="s">
        <v>1120</v>
      </c>
      <c r="T69" s="302" t="s">
        <v>1128</v>
      </c>
      <c r="U69" s="303" t="s">
        <v>1141</v>
      </c>
      <c r="V69" s="303" t="s">
        <v>1153</v>
      </c>
      <c r="W69" s="304"/>
      <c r="X69" s="173"/>
      <c r="Y69" s="137"/>
    </row>
    <row r="70" spans="2:25" ht="96" customHeight="1" x14ac:dyDescent="0.35">
      <c r="B70" s="198"/>
      <c r="C70" s="46" t="s">
        <v>940</v>
      </c>
      <c r="D70" s="18"/>
      <c r="L70" s="17"/>
      <c r="M70" s="117"/>
      <c r="N70" s="121"/>
      <c r="O70" s="117"/>
      <c r="P70" s="121"/>
      <c r="Q70" s="117"/>
      <c r="R70" s="196">
        <v>145</v>
      </c>
      <c r="S70" s="301" t="s">
        <v>1121</v>
      </c>
      <c r="T70" s="302" t="s">
        <v>1129</v>
      </c>
      <c r="U70" s="303" t="s">
        <v>1142</v>
      </c>
      <c r="V70" s="303" t="s">
        <v>1154</v>
      </c>
      <c r="W70" s="304"/>
      <c r="X70" s="173"/>
      <c r="Y70" s="137"/>
    </row>
    <row r="71" spans="2:25" x14ac:dyDescent="0.35">
      <c r="B71" s="198">
        <v>2.4</v>
      </c>
      <c r="C71" s="47" t="s">
        <v>926</v>
      </c>
      <c r="D71" s="11"/>
      <c r="L71" s="17"/>
      <c r="M71" s="117"/>
      <c r="N71" s="121"/>
      <c r="O71" s="117"/>
      <c r="P71" s="121"/>
      <c r="Q71" s="117"/>
      <c r="R71" s="149"/>
      <c r="S71" s="174"/>
      <c r="T71" s="173"/>
      <c r="U71" s="174"/>
      <c r="V71" s="173"/>
      <c r="W71" s="174"/>
      <c r="X71" s="173"/>
      <c r="Y71" s="137"/>
    </row>
    <row r="72" spans="2:25" ht="43.5" x14ac:dyDescent="0.35">
      <c r="B72" s="198"/>
      <c r="C72" s="47" t="s">
        <v>941</v>
      </c>
      <c r="D72" s="11"/>
      <c r="L72" s="17"/>
      <c r="M72" s="117"/>
      <c r="N72" s="255">
        <v>1</v>
      </c>
      <c r="O72" s="255">
        <v>1</v>
      </c>
      <c r="P72" s="255">
        <v>1</v>
      </c>
      <c r="Q72" s="255">
        <v>1</v>
      </c>
      <c r="R72" s="255">
        <v>1</v>
      </c>
      <c r="S72" s="306">
        <v>0.75</v>
      </c>
      <c r="T72" s="306">
        <v>0.75</v>
      </c>
      <c r="U72" s="306">
        <v>1</v>
      </c>
      <c r="V72" s="306">
        <v>0.75</v>
      </c>
      <c r="W72" s="306">
        <f>+V72</f>
        <v>0.75</v>
      </c>
      <c r="X72" s="236">
        <f>+W72-R72</f>
        <v>-0.25</v>
      </c>
      <c r="Y72" s="276" t="s">
        <v>1155</v>
      </c>
    </row>
    <row r="73" spans="2:25" ht="15.5" x14ac:dyDescent="0.35">
      <c r="B73" s="198"/>
      <c r="C73" s="47" t="s">
        <v>927</v>
      </c>
      <c r="D73" s="11"/>
      <c r="L73" s="17"/>
      <c r="M73" s="117"/>
      <c r="N73" s="256">
        <v>5.9027777777777783E-2</v>
      </c>
      <c r="O73" s="256">
        <v>5.9027777777777783E-2</v>
      </c>
      <c r="P73" s="256">
        <v>5.9027777777777783E-2</v>
      </c>
      <c r="Q73" s="256">
        <v>5.9027777777777783E-2</v>
      </c>
      <c r="R73" s="256">
        <v>5.9027777777777783E-2</v>
      </c>
      <c r="S73" s="307">
        <v>5.9027777777777783E-2</v>
      </c>
      <c r="T73" s="307">
        <v>5.9027777777777783E-2</v>
      </c>
      <c r="U73" s="307">
        <v>5.9027777777777783E-2</v>
      </c>
      <c r="V73" s="308">
        <v>5.9027777777777783E-2</v>
      </c>
      <c r="W73" s="307"/>
      <c r="X73" s="173"/>
      <c r="Y73" s="137"/>
    </row>
    <row r="74" spans="2:25" ht="15.5" x14ac:dyDescent="0.35">
      <c r="B74" s="198"/>
      <c r="C74" s="47" t="s">
        <v>928</v>
      </c>
      <c r="D74" s="19"/>
      <c r="E74" s="11"/>
      <c r="L74" s="17"/>
      <c r="M74" s="117"/>
      <c r="N74" s="256">
        <v>5.2083333333333336E-2</v>
      </c>
      <c r="O74" s="256">
        <v>5.2083333333333336E-2</v>
      </c>
      <c r="P74" s="256">
        <v>5.2083333333333336E-2</v>
      </c>
      <c r="Q74" s="256">
        <v>5.2083333333333336E-2</v>
      </c>
      <c r="R74" s="256">
        <v>5.2083333333333336E-2</v>
      </c>
      <c r="S74" s="309">
        <v>6.25E-2</v>
      </c>
      <c r="T74" s="309">
        <v>6.25E-2</v>
      </c>
      <c r="U74" s="307">
        <v>5.2083333333333336E-2</v>
      </c>
      <c r="V74" s="308">
        <v>6.3194444444444442E-2</v>
      </c>
      <c r="W74" s="309"/>
      <c r="X74" s="173"/>
      <c r="Y74" s="137"/>
    </row>
    <row r="75" spans="2:25" ht="15.5" x14ac:dyDescent="0.35">
      <c r="B75" s="198"/>
      <c r="C75" s="47" t="s">
        <v>929</v>
      </c>
      <c r="D75" s="19"/>
      <c r="E75" s="11"/>
      <c r="L75" s="17"/>
      <c r="M75" s="117"/>
      <c r="N75" s="256">
        <v>5.9027777777777783E-2</v>
      </c>
      <c r="O75" s="256">
        <v>5.9027777777777783E-2</v>
      </c>
      <c r="P75" s="256">
        <v>5.9027777777777783E-2</v>
      </c>
      <c r="Q75" s="256">
        <v>5.9027777777777783E-2</v>
      </c>
      <c r="R75" s="256">
        <v>5.9027777777777783E-2</v>
      </c>
      <c r="S75" s="309">
        <v>5.9027777777777783E-2</v>
      </c>
      <c r="T75" s="309">
        <v>5.9027777777777783E-2</v>
      </c>
      <c r="U75" s="308">
        <v>5.5555555555555552E-2</v>
      </c>
      <c r="V75" s="308">
        <v>4.8611111111111112E-2</v>
      </c>
      <c r="W75" s="236"/>
      <c r="X75" s="173"/>
      <c r="Y75" s="137"/>
    </row>
    <row r="76" spans="2:25" ht="15.5" x14ac:dyDescent="0.35">
      <c r="B76" s="198"/>
      <c r="C76" s="47" t="s">
        <v>930</v>
      </c>
      <c r="D76" s="19"/>
      <c r="E76" s="11"/>
      <c r="L76" s="17"/>
      <c r="M76" s="117"/>
      <c r="N76" s="256">
        <v>5.9027777777777783E-2</v>
      </c>
      <c r="O76" s="256">
        <v>5.9027777777777783E-2</v>
      </c>
      <c r="P76" s="256">
        <v>5.9027777777777783E-2</v>
      </c>
      <c r="Q76" s="256">
        <v>5.9027777777777783E-2</v>
      </c>
      <c r="R76" s="256">
        <v>5.9027777777777783E-2</v>
      </c>
      <c r="S76" s="309">
        <v>5.9027777777777783E-2</v>
      </c>
      <c r="T76" s="309">
        <v>5.9027777777777783E-2</v>
      </c>
      <c r="U76" s="309">
        <v>5.9027777777777783E-2</v>
      </c>
      <c r="V76" s="309">
        <v>5.9027777777777783E-2</v>
      </c>
      <c r="W76" s="309"/>
      <c r="X76" s="173"/>
      <c r="Y76" s="137"/>
    </row>
    <row r="77" spans="2:25" ht="15.5" x14ac:dyDescent="0.35">
      <c r="B77" s="198"/>
      <c r="C77" s="47" t="s">
        <v>931</v>
      </c>
      <c r="D77" s="11"/>
      <c r="L77" s="17"/>
      <c r="M77" s="117"/>
      <c r="N77" s="255">
        <v>1</v>
      </c>
      <c r="O77" s="255">
        <v>1</v>
      </c>
      <c r="P77" s="255">
        <v>1</v>
      </c>
      <c r="Q77" s="255">
        <v>1</v>
      </c>
      <c r="R77" s="255">
        <v>1</v>
      </c>
      <c r="S77" s="306">
        <v>0.75</v>
      </c>
      <c r="T77" s="306">
        <v>0.75</v>
      </c>
      <c r="U77" s="306">
        <v>1</v>
      </c>
      <c r="V77" s="306">
        <v>1</v>
      </c>
      <c r="W77" s="306">
        <f>+V77</f>
        <v>1</v>
      </c>
      <c r="X77" s="188">
        <f>+W77-R77</f>
        <v>0</v>
      </c>
      <c r="Y77" s="276"/>
    </row>
    <row r="78" spans="2:25" ht="15.5" x14ac:dyDescent="0.35">
      <c r="B78" s="198"/>
      <c r="C78" s="47" t="s">
        <v>932</v>
      </c>
      <c r="D78" s="11"/>
      <c r="L78" s="17"/>
      <c r="M78" s="117"/>
      <c r="N78" s="256" t="s">
        <v>1122</v>
      </c>
      <c r="O78" s="256" t="s">
        <v>1122</v>
      </c>
      <c r="P78" s="256" t="s">
        <v>1122</v>
      </c>
      <c r="Q78" s="256" t="s">
        <v>1122</v>
      </c>
      <c r="R78" s="256" t="s">
        <v>1122</v>
      </c>
      <c r="S78" s="309" t="s">
        <v>1122</v>
      </c>
      <c r="T78" s="309" t="s">
        <v>1122</v>
      </c>
      <c r="U78" s="309" t="s">
        <v>1122</v>
      </c>
      <c r="V78" s="254" t="s">
        <v>1122</v>
      </c>
      <c r="W78" s="309"/>
      <c r="X78" s="173"/>
      <c r="Y78" s="137"/>
    </row>
    <row r="79" spans="2:25" ht="15.5" x14ac:dyDescent="0.35">
      <c r="B79" s="198"/>
      <c r="C79" s="47" t="s">
        <v>933</v>
      </c>
      <c r="D79" s="11"/>
      <c r="L79" s="17"/>
      <c r="M79" s="117"/>
      <c r="N79" s="256">
        <v>5.9027777777777783E-2</v>
      </c>
      <c r="O79" s="256">
        <v>5.9027777777777783E-2</v>
      </c>
      <c r="P79" s="256">
        <v>5.9027777777777783E-2</v>
      </c>
      <c r="Q79" s="256">
        <v>5.9027777777777783E-2</v>
      </c>
      <c r="R79" s="256">
        <v>5.9027777777777783E-2</v>
      </c>
      <c r="S79" s="309">
        <v>6.25E-2</v>
      </c>
      <c r="T79" s="309">
        <v>6.25E-2</v>
      </c>
      <c r="U79" s="308">
        <v>5.5555555555555552E-2</v>
      </c>
      <c r="V79" s="290">
        <v>4.9999999999999996E-2</v>
      </c>
      <c r="W79" s="309"/>
      <c r="X79" s="173"/>
      <c r="Y79" s="137"/>
    </row>
    <row r="80" spans="2:25" ht="15.5" x14ac:dyDescent="0.35">
      <c r="B80" s="198"/>
      <c r="C80" s="47" t="s">
        <v>934</v>
      </c>
      <c r="D80" s="11"/>
      <c r="L80" s="17"/>
      <c r="M80" s="117"/>
      <c r="N80" s="256">
        <v>5.9027777777777783E-2</v>
      </c>
      <c r="O80" s="256">
        <v>5.9027777777777783E-2</v>
      </c>
      <c r="P80" s="256">
        <v>5.9027777777777783E-2</v>
      </c>
      <c r="Q80" s="256">
        <v>5.9027777777777783E-2</v>
      </c>
      <c r="R80" s="256">
        <v>5.9027777777777783E-2</v>
      </c>
      <c r="S80" s="309">
        <v>5.9027777777777783E-2</v>
      </c>
      <c r="T80" s="309">
        <v>5.2083333333333336E-2</v>
      </c>
      <c r="U80" s="308">
        <v>5.5555555555555552E-2</v>
      </c>
      <c r="V80" s="290">
        <v>5.2083333333333336E-2</v>
      </c>
      <c r="W80" s="236"/>
      <c r="X80" s="173"/>
      <c r="Y80" s="137"/>
    </row>
    <row r="81" spans="2:25" ht="15.5" x14ac:dyDescent="0.35">
      <c r="B81" s="198"/>
      <c r="C81" s="46" t="s">
        <v>935</v>
      </c>
      <c r="D81" s="18"/>
      <c r="L81" s="17"/>
      <c r="M81" s="117"/>
      <c r="N81" s="256">
        <v>5.9027777777777783E-2</v>
      </c>
      <c r="O81" s="256">
        <v>5.9027777777777783E-2</v>
      </c>
      <c r="P81" s="256">
        <v>5.9027777777777783E-2</v>
      </c>
      <c r="Q81" s="256">
        <v>5.9027777777777783E-2</v>
      </c>
      <c r="R81" s="256">
        <v>5.9027777777777783E-2</v>
      </c>
      <c r="S81" s="309">
        <v>5.9027777777777783E-2</v>
      </c>
      <c r="T81" s="309">
        <v>5.9027777777777783E-2</v>
      </c>
      <c r="U81" s="309">
        <v>5.9027777777777783E-2</v>
      </c>
      <c r="V81" s="254">
        <v>5.9027777777777783E-2</v>
      </c>
      <c r="W81" s="309"/>
      <c r="X81" s="173"/>
      <c r="Y81" s="137"/>
    </row>
    <row r="82" spans="2:25" ht="15.5" x14ac:dyDescent="0.35">
      <c r="B82" s="198">
        <v>2.5</v>
      </c>
      <c r="C82" s="46" t="s">
        <v>936</v>
      </c>
      <c r="D82" s="18"/>
      <c r="L82" s="17"/>
      <c r="M82" s="117"/>
      <c r="N82" s="257">
        <v>1</v>
      </c>
      <c r="O82" s="257">
        <v>1</v>
      </c>
      <c r="P82" s="257">
        <v>1</v>
      </c>
      <c r="Q82" s="257">
        <v>1</v>
      </c>
      <c r="R82" s="257">
        <v>1</v>
      </c>
      <c r="S82" s="310">
        <v>1</v>
      </c>
      <c r="T82" s="310">
        <v>1</v>
      </c>
      <c r="U82" s="310">
        <v>1</v>
      </c>
      <c r="V82" s="311">
        <v>1</v>
      </c>
      <c r="W82" s="310">
        <f>+U82</f>
        <v>1</v>
      </c>
      <c r="X82" s="188">
        <v>0</v>
      </c>
      <c r="Y82" s="137"/>
    </row>
    <row r="83" spans="2:25" x14ac:dyDescent="0.35">
      <c r="B83" s="201" t="s">
        <v>942</v>
      </c>
      <c r="C83" s="202"/>
      <c r="D83" s="203"/>
      <c r="E83" s="204"/>
      <c r="L83" s="17"/>
      <c r="M83" s="117"/>
      <c r="N83" s="121"/>
      <c r="O83" s="117"/>
      <c r="P83" s="121"/>
      <c r="Q83" s="117"/>
      <c r="R83" s="149"/>
      <c r="S83" s="174"/>
      <c r="T83" s="173"/>
      <c r="U83" s="174"/>
      <c r="V83" s="173"/>
      <c r="W83" s="174"/>
      <c r="X83" s="173"/>
      <c r="Y83" s="137"/>
    </row>
    <row r="84" spans="2:25" x14ac:dyDescent="0.35">
      <c r="B84" s="10" t="s">
        <v>887</v>
      </c>
      <c r="C84" s="46"/>
      <c r="D84" s="18"/>
      <c r="L84" s="17"/>
      <c r="M84" s="117"/>
      <c r="N84" s="121"/>
      <c r="O84" s="117"/>
      <c r="P84" s="121"/>
      <c r="Q84" s="117"/>
      <c r="R84" s="149"/>
      <c r="S84" s="174"/>
      <c r="T84" s="173"/>
      <c r="U84" s="174"/>
      <c r="V84" s="173"/>
      <c r="W84" s="174"/>
      <c r="X84" s="173"/>
      <c r="Y84" s="137"/>
    </row>
    <row r="85" spans="2:25" x14ac:dyDescent="0.35">
      <c r="B85" s="198">
        <v>2.2000000000000002</v>
      </c>
      <c r="C85" s="46" t="s">
        <v>943</v>
      </c>
      <c r="D85" s="18"/>
      <c r="L85" s="17"/>
      <c r="M85" s="117"/>
      <c r="N85" s="121"/>
      <c r="O85" s="121"/>
      <c r="P85" s="121"/>
      <c r="Q85" s="121"/>
      <c r="R85" s="149"/>
      <c r="S85" s="173"/>
      <c r="T85" s="173"/>
      <c r="U85" s="173"/>
      <c r="V85" s="173"/>
      <c r="W85" s="173"/>
      <c r="X85" s="173"/>
      <c r="Y85" s="121"/>
    </row>
    <row r="86" spans="2:25" ht="15" customHeight="1" x14ac:dyDescent="0.35">
      <c r="B86" s="198"/>
      <c r="C86" s="47" t="s">
        <v>944</v>
      </c>
      <c r="D86" s="30"/>
      <c r="E86" s="30"/>
      <c r="L86" s="17"/>
      <c r="M86" s="117"/>
      <c r="N86" s="196"/>
      <c r="O86" s="251"/>
      <c r="P86" s="257">
        <v>0.1</v>
      </c>
      <c r="Q86" s="257">
        <v>0.1</v>
      </c>
      <c r="R86" s="257">
        <v>0.1</v>
      </c>
      <c r="S86" s="173"/>
      <c r="T86" s="282">
        <v>0.90400000000000003</v>
      </c>
      <c r="U86" s="173"/>
      <c r="V86" s="173"/>
      <c r="W86" s="282">
        <v>0.90400000000000003</v>
      </c>
      <c r="X86" s="181">
        <f>+W86-R86</f>
        <v>0.80400000000000005</v>
      </c>
      <c r="Y86" s="696" t="s">
        <v>1156</v>
      </c>
    </row>
    <row r="87" spans="2:25" ht="15" customHeight="1" x14ac:dyDescent="0.35">
      <c r="B87" s="198"/>
      <c r="C87" s="47" t="s">
        <v>945</v>
      </c>
      <c r="D87" s="46"/>
      <c r="E87" s="47"/>
      <c r="F87" s="47"/>
      <c r="L87" s="17"/>
      <c r="M87" s="117"/>
      <c r="N87" s="196"/>
      <c r="O87" s="251"/>
      <c r="P87" s="251">
        <v>0.8</v>
      </c>
      <c r="Q87" s="251">
        <v>0.8</v>
      </c>
      <c r="R87" s="251">
        <v>0.8</v>
      </c>
      <c r="S87" s="173"/>
      <c r="T87" s="282">
        <v>0.88600000000000001</v>
      </c>
      <c r="U87" s="173"/>
      <c r="V87" s="173"/>
      <c r="W87" s="282">
        <v>0.88600000000000001</v>
      </c>
      <c r="X87" s="181">
        <f t="shared" ref="X87:X89" si="7">+W87-R87</f>
        <v>8.5999999999999965E-2</v>
      </c>
      <c r="Y87" s="704"/>
    </row>
    <row r="88" spans="2:25" ht="15" customHeight="1" x14ac:dyDescent="0.35">
      <c r="B88" s="198"/>
      <c r="C88" s="47" t="s">
        <v>946</v>
      </c>
      <c r="D88" s="46"/>
      <c r="E88" s="47"/>
      <c r="F88" s="47"/>
      <c r="L88" s="17"/>
      <c r="M88" s="117"/>
      <c r="N88" s="196"/>
      <c r="O88" s="251"/>
      <c r="P88" s="251">
        <v>0.2</v>
      </c>
      <c r="Q88" s="251">
        <v>0.2</v>
      </c>
      <c r="R88" s="251">
        <v>0.2</v>
      </c>
      <c r="S88" s="173"/>
      <c r="T88" s="282">
        <v>0.59599999999999997</v>
      </c>
      <c r="U88" s="173"/>
      <c r="V88" s="173"/>
      <c r="W88" s="282">
        <v>0.59599999999999997</v>
      </c>
      <c r="X88" s="181">
        <f t="shared" si="7"/>
        <v>0.39599999999999996</v>
      </c>
      <c r="Y88" s="704"/>
    </row>
    <row r="89" spans="2:25" ht="15" customHeight="1" x14ac:dyDescent="0.35">
      <c r="B89" s="198">
        <v>2.2999999999999998</v>
      </c>
      <c r="C89" s="47" t="s">
        <v>947</v>
      </c>
      <c r="D89" s="46"/>
      <c r="E89" s="47"/>
      <c r="F89" s="47"/>
      <c r="L89" s="17"/>
      <c r="M89" s="117"/>
      <c r="N89" s="121"/>
      <c r="O89" s="121"/>
      <c r="P89" s="121"/>
      <c r="Q89" s="121"/>
      <c r="R89" s="251">
        <v>0.5</v>
      </c>
      <c r="S89" s="173"/>
      <c r="T89" s="283">
        <v>1</v>
      </c>
      <c r="U89" s="173"/>
      <c r="V89" s="173"/>
      <c r="W89" s="283">
        <v>1</v>
      </c>
      <c r="X89" s="181">
        <f t="shared" si="7"/>
        <v>0.5</v>
      </c>
      <c r="Y89" s="697"/>
    </row>
    <row r="90" spans="2:25" ht="15" customHeight="1" x14ac:dyDescent="0.35">
      <c r="B90" s="10" t="s">
        <v>948</v>
      </c>
      <c r="C90" s="47"/>
      <c r="D90" s="46"/>
      <c r="E90" s="46"/>
      <c r="F90" s="47"/>
      <c r="L90" s="17"/>
      <c r="M90" s="117"/>
      <c r="N90" s="121"/>
      <c r="O90" s="121"/>
      <c r="P90" s="121"/>
      <c r="Q90" s="121"/>
      <c r="R90" s="121"/>
      <c r="S90" s="173"/>
      <c r="T90" s="173"/>
      <c r="U90" s="173"/>
      <c r="V90" s="173"/>
      <c r="W90" s="173"/>
      <c r="X90" s="173"/>
      <c r="Y90" s="121"/>
    </row>
    <row r="91" spans="2:25" ht="114.75" customHeight="1" x14ac:dyDescent="0.35">
      <c r="B91" s="198">
        <v>2.6</v>
      </c>
      <c r="C91" s="47" t="s">
        <v>949</v>
      </c>
      <c r="D91" s="46"/>
      <c r="E91" s="46"/>
      <c r="F91" s="47"/>
      <c r="L91" s="17"/>
      <c r="M91" s="117"/>
      <c r="N91" s="259">
        <v>141935</v>
      </c>
      <c r="O91" s="260">
        <v>141935</v>
      </c>
      <c r="P91" s="260">
        <v>141935</v>
      </c>
      <c r="Q91" s="260">
        <v>141935</v>
      </c>
      <c r="R91" s="260">
        <v>141935</v>
      </c>
      <c r="S91" s="260">
        <v>150528</v>
      </c>
      <c r="T91" s="260">
        <v>151760</v>
      </c>
      <c r="U91" s="260">
        <v>148683</v>
      </c>
      <c r="V91" s="260">
        <v>154249</v>
      </c>
      <c r="W91" s="260">
        <f>+V91</f>
        <v>154249</v>
      </c>
      <c r="X91" s="260">
        <f>+W91-R91</f>
        <v>12314</v>
      </c>
      <c r="Y91" s="196" t="s">
        <v>1157</v>
      </c>
    </row>
    <row r="92" spans="2:25" ht="69" customHeight="1" x14ac:dyDescent="0.35">
      <c r="B92" s="198">
        <v>2.7</v>
      </c>
      <c r="C92" s="47" t="s">
        <v>950</v>
      </c>
      <c r="D92" s="46"/>
      <c r="E92" s="46"/>
      <c r="F92" s="47"/>
      <c r="L92" s="17"/>
      <c r="M92" s="117"/>
      <c r="N92" s="121"/>
      <c r="O92" s="121"/>
      <c r="P92" s="121"/>
      <c r="Q92" s="121"/>
      <c r="R92" s="274">
        <v>3000</v>
      </c>
      <c r="S92" s="173"/>
      <c r="T92" s="173"/>
      <c r="U92" s="260">
        <v>2543</v>
      </c>
      <c r="V92" s="260">
        <v>2538</v>
      </c>
      <c r="W92" s="260">
        <f>+V92</f>
        <v>2538</v>
      </c>
      <c r="X92" s="260">
        <f>+W92-R92</f>
        <v>-462</v>
      </c>
      <c r="Y92" s="196" t="s">
        <v>1158</v>
      </c>
    </row>
    <row r="93" spans="2:25" ht="15" customHeight="1" x14ac:dyDescent="0.35">
      <c r="B93" s="201" t="s">
        <v>951</v>
      </c>
      <c r="C93" s="208"/>
      <c r="D93" s="209"/>
      <c r="E93" s="209"/>
      <c r="F93" s="210"/>
      <c r="G93" s="204"/>
      <c r="L93" s="17"/>
      <c r="M93" s="117"/>
      <c r="N93" s="121"/>
      <c r="O93" s="121"/>
      <c r="P93" s="121"/>
      <c r="Q93" s="121"/>
      <c r="R93" s="121"/>
      <c r="S93" s="173"/>
      <c r="T93" s="173"/>
      <c r="U93" s="173"/>
      <c r="V93" s="173"/>
      <c r="W93" s="173"/>
      <c r="X93" s="173"/>
      <c r="Y93" s="121"/>
    </row>
    <row r="94" spans="2:25" ht="15" customHeight="1" x14ac:dyDescent="0.35">
      <c r="B94" s="10" t="s">
        <v>917</v>
      </c>
      <c r="C94" s="13"/>
      <c r="D94" s="46"/>
      <c r="E94" s="46"/>
      <c r="F94" s="47"/>
      <c r="L94" s="17"/>
      <c r="M94" s="117"/>
      <c r="N94" s="121"/>
      <c r="O94" s="121"/>
      <c r="P94" s="121"/>
      <c r="Q94" s="121"/>
      <c r="R94" s="121"/>
      <c r="S94" s="173"/>
      <c r="T94" s="173"/>
      <c r="U94" s="173"/>
      <c r="V94" s="173"/>
      <c r="W94" s="173"/>
      <c r="X94" s="173"/>
      <c r="Y94" s="121"/>
    </row>
    <row r="95" spans="2:25" ht="83.25" customHeight="1" x14ac:dyDescent="0.35">
      <c r="B95" s="10">
        <v>2.4</v>
      </c>
      <c r="C95" s="47" t="s">
        <v>952</v>
      </c>
      <c r="D95" s="46"/>
      <c r="E95" s="46"/>
      <c r="F95" s="47"/>
      <c r="L95" s="17"/>
      <c r="M95" s="117"/>
      <c r="N95" s="261">
        <v>0.9</v>
      </c>
      <c r="O95" s="262">
        <v>0.9</v>
      </c>
      <c r="P95" s="262">
        <v>0.9</v>
      </c>
      <c r="Q95" s="262">
        <v>0.9</v>
      </c>
      <c r="R95" s="236">
        <v>0.9</v>
      </c>
      <c r="S95" s="188">
        <v>0.89</v>
      </c>
      <c r="T95" s="188">
        <v>0.9</v>
      </c>
      <c r="U95" s="173"/>
      <c r="V95" s="173"/>
      <c r="W95" s="258">
        <f>+T95</f>
        <v>0.9</v>
      </c>
      <c r="X95" s="173"/>
      <c r="Y95" s="196" t="s">
        <v>1159</v>
      </c>
    </row>
    <row r="96" spans="2:25" x14ac:dyDescent="0.35">
      <c r="B96" s="10" t="s">
        <v>899</v>
      </c>
      <c r="C96" s="15"/>
      <c r="D96" s="46"/>
      <c r="E96" s="65"/>
      <c r="F96" s="47"/>
      <c r="L96" s="17"/>
      <c r="M96" s="117"/>
      <c r="N96" s="121"/>
      <c r="O96" s="121"/>
      <c r="P96" s="121"/>
      <c r="Q96" s="121"/>
      <c r="R96" s="121"/>
      <c r="S96" s="173"/>
      <c r="T96" s="173"/>
      <c r="U96" s="173"/>
      <c r="V96" s="173"/>
      <c r="W96" s="173"/>
      <c r="X96" s="173"/>
      <c r="Y96" s="121"/>
    </row>
    <row r="97" spans="2:25" ht="41.25" customHeight="1" x14ac:dyDescent="0.35">
      <c r="B97" s="10">
        <v>2.8</v>
      </c>
      <c r="C97" s="15" t="s">
        <v>953</v>
      </c>
      <c r="D97" s="46"/>
      <c r="E97" s="65"/>
      <c r="F97" s="47"/>
      <c r="L97" s="17"/>
      <c r="M97" s="117"/>
      <c r="N97" s="187">
        <v>186760</v>
      </c>
      <c r="O97" s="187">
        <v>186760</v>
      </c>
      <c r="P97" s="187">
        <v>186760</v>
      </c>
      <c r="Q97" s="187">
        <v>186760</v>
      </c>
      <c r="R97" s="187">
        <v>186760</v>
      </c>
      <c r="S97" s="187">
        <v>166013</v>
      </c>
      <c r="T97" s="187">
        <v>117699</v>
      </c>
      <c r="U97" s="187">
        <v>94964</v>
      </c>
      <c r="V97" s="187">
        <v>144085</v>
      </c>
      <c r="W97" s="187">
        <f>+U97</f>
        <v>94964</v>
      </c>
      <c r="X97" s="187">
        <f>+W97-R97</f>
        <v>-91796</v>
      </c>
      <c r="Y97" s="696" t="s">
        <v>1143</v>
      </c>
    </row>
    <row r="98" spans="2:25" ht="41.25" customHeight="1" x14ac:dyDescent="0.35">
      <c r="B98" s="10">
        <v>2.9</v>
      </c>
      <c r="C98" s="15" t="s">
        <v>954</v>
      </c>
      <c r="D98" s="46"/>
      <c r="E98" s="65"/>
      <c r="F98" s="47"/>
      <c r="L98" s="17"/>
      <c r="M98" s="117"/>
      <c r="N98" s="187">
        <v>186760</v>
      </c>
      <c r="O98" s="187">
        <v>186760</v>
      </c>
      <c r="P98" s="187">
        <v>186760</v>
      </c>
      <c r="Q98" s="187">
        <v>186760</v>
      </c>
      <c r="R98" s="187">
        <v>186760</v>
      </c>
      <c r="S98" s="187">
        <v>166013</v>
      </c>
      <c r="T98" s="187">
        <v>117699</v>
      </c>
      <c r="U98" s="187">
        <v>94964</v>
      </c>
      <c r="V98" s="187">
        <v>144085</v>
      </c>
      <c r="W98" s="187">
        <f>+U98</f>
        <v>94964</v>
      </c>
      <c r="X98" s="187">
        <f t="shared" ref="X98" si="8">+W98-R98</f>
        <v>-91796</v>
      </c>
      <c r="Y98" s="697"/>
    </row>
    <row r="99" spans="2:25" x14ac:dyDescent="0.35">
      <c r="B99" s="10">
        <v>2.1</v>
      </c>
      <c r="C99" s="15" t="s">
        <v>955</v>
      </c>
      <c r="D99" s="15"/>
      <c r="E99" s="65"/>
      <c r="L99" s="17"/>
      <c r="M99" s="117"/>
      <c r="N99" s="121"/>
      <c r="O99" s="117"/>
      <c r="P99" s="121"/>
      <c r="Q99" s="117"/>
      <c r="R99" s="173">
        <v>25</v>
      </c>
      <c r="S99" s="174">
        <v>9</v>
      </c>
      <c r="T99" s="173">
        <v>15</v>
      </c>
      <c r="U99" s="174">
        <v>22</v>
      </c>
      <c r="V99" s="173">
        <v>32</v>
      </c>
      <c r="W99" s="174">
        <f>+V99</f>
        <v>32</v>
      </c>
      <c r="X99" s="187">
        <f>+W99-R99</f>
        <v>7</v>
      </c>
      <c r="Y99" s="137"/>
    </row>
    <row r="100" spans="2:25" ht="14.25" customHeight="1" x14ac:dyDescent="0.35">
      <c r="B100" s="201" t="s">
        <v>956</v>
      </c>
      <c r="C100" s="202"/>
      <c r="D100" s="202"/>
      <c r="E100" s="202"/>
      <c r="F100" s="204"/>
      <c r="G100" s="204"/>
      <c r="H100" s="204"/>
      <c r="I100" s="204"/>
      <c r="J100" s="204"/>
      <c r="K100" s="204"/>
      <c r="L100" s="211"/>
      <c r="M100" s="117"/>
      <c r="N100" s="121"/>
      <c r="O100" s="117"/>
      <c r="P100" s="121"/>
      <c r="Q100" s="117"/>
      <c r="R100" s="121"/>
      <c r="S100" s="174"/>
      <c r="T100" s="173"/>
      <c r="U100" s="174"/>
      <c r="V100" s="173"/>
      <c r="W100" s="174"/>
      <c r="X100" s="173"/>
      <c r="Y100" s="137"/>
    </row>
    <row r="101" spans="2:25" x14ac:dyDescent="0.35">
      <c r="B101" s="10" t="s">
        <v>917</v>
      </c>
      <c r="C101" s="47"/>
      <c r="D101" s="11"/>
      <c r="E101" s="21"/>
      <c r="F101" s="212"/>
      <c r="G101" s="212"/>
      <c r="H101" s="212"/>
      <c r="I101" s="212"/>
      <c r="J101" s="212"/>
      <c r="L101" s="17"/>
      <c r="M101" s="117"/>
      <c r="N101" s="173"/>
      <c r="O101" s="174"/>
      <c r="P101" s="173"/>
      <c r="Q101" s="174"/>
      <c r="R101" s="173"/>
      <c r="S101" s="174"/>
      <c r="T101" s="173"/>
      <c r="U101" s="174"/>
      <c r="V101" s="173"/>
      <c r="W101" s="174"/>
      <c r="X101" s="234"/>
      <c r="Y101" s="137"/>
    </row>
    <row r="102" spans="2:25" ht="15" customHeight="1" x14ac:dyDescent="0.35">
      <c r="B102" s="198">
        <v>2.5</v>
      </c>
      <c r="C102" s="213" t="s">
        <v>957</v>
      </c>
      <c r="D102" s="214"/>
      <c r="E102" s="214"/>
      <c r="F102" s="212"/>
      <c r="G102" s="212"/>
      <c r="H102" s="212"/>
      <c r="I102" s="212"/>
      <c r="J102" s="212"/>
      <c r="L102" s="17"/>
      <c r="M102" s="117"/>
      <c r="N102" s="121"/>
      <c r="O102" s="117"/>
      <c r="P102" s="121"/>
      <c r="Q102" s="117"/>
      <c r="R102" s="188">
        <v>0.75</v>
      </c>
      <c r="S102" s="174"/>
      <c r="T102" s="253">
        <v>0.99770000000000003</v>
      </c>
      <c r="U102" s="174"/>
      <c r="V102" s="173"/>
      <c r="W102" s="180">
        <f>+T102</f>
        <v>0.99770000000000003</v>
      </c>
      <c r="X102" s="181">
        <f>+W102-R102</f>
        <v>0.24770000000000003</v>
      </c>
      <c r="Y102" s="142" t="s">
        <v>1160</v>
      </c>
    </row>
    <row r="103" spans="2:25" x14ac:dyDescent="0.35">
      <c r="B103" s="10" t="s">
        <v>899</v>
      </c>
      <c r="C103" s="46"/>
      <c r="D103" s="21"/>
      <c r="E103" s="212"/>
      <c r="F103" s="212"/>
      <c r="G103" s="212"/>
      <c r="H103" s="212"/>
      <c r="I103" s="212"/>
      <c r="J103" s="212"/>
      <c r="L103" s="17"/>
      <c r="M103" s="117"/>
      <c r="N103" s="121"/>
      <c r="O103" s="117"/>
      <c r="P103" s="121"/>
      <c r="Q103" s="117"/>
      <c r="R103" s="121"/>
      <c r="S103" s="174"/>
      <c r="T103" s="173"/>
      <c r="U103" s="174"/>
      <c r="V103" s="173"/>
      <c r="W103" s="174"/>
      <c r="X103" s="173"/>
      <c r="Y103" s="137"/>
    </row>
    <row r="104" spans="2:25" ht="15.5" x14ac:dyDescent="0.35">
      <c r="B104" s="198">
        <v>2.11</v>
      </c>
      <c r="C104" s="46" t="s">
        <v>958</v>
      </c>
      <c r="D104" s="18"/>
      <c r="L104" s="17"/>
      <c r="M104" s="117"/>
      <c r="N104" s="121"/>
      <c r="O104" s="117"/>
      <c r="P104" s="121"/>
      <c r="Q104" s="117"/>
      <c r="R104" s="187">
        <v>20000</v>
      </c>
      <c r="S104" s="174"/>
      <c r="T104" s="173"/>
      <c r="U104" s="174"/>
      <c r="V104" s="173"/>
      <c r="W104" s="174">
        <f>SUM(W105:W110)</f>
        <v>20353</v>
      </c>
      <c r="X104" s="263">
        <f>+W104-R104</f>
        <v>353</v>
      </c>
      <c r="Y104" s="137"/>
    </row>
    <row r="105" spans="2:25" x14ac:dyDescent="0.35">
      <c r="B105" s="198"/>
      <c r="C105" s="68" t="s">
        <v>93</v>
      </c>
      <c r="D105" s="18"/>
      <c r="L105" s="17"/>
      <c r="M105" s="117"/>
      <c r="N105" s="121"/>
      <c r="O105" s="117"/>
      <c r="P105" s="121"/>
      <c r="Q105" s="117"/>
      <c r="R105" s="187"/>
      <c r="S105" s="174">
        <v>1814</v>
      </c>
      <c r="T105" s="173">
        <v>3307</v>
      </c>
      <c r="U105" s="174">
        <v>2702</v>
      </c>
      <c r="V105" s="173">
        <v>5185</v>
      </c>
      <c r="W105" s="174">
        <f>SUM(S105:V105)</f>
        <v>13008</v>
      </c>
      <c r="X105" s="173"/>
      <c r="Y105" s="137"/>
    </row>
    <row r="106" spans="2:25" x14ac:dyDescent="0.35">
      <c r="B106" s="198"/>
      <c r="C106" s="68" t="s">
        <v>959</v>
      </c>
      <c r="D106" s="18"/>
      <c r="L106" s="17"/>
      <c r="M106" s="117"/>
      <c r="N106" s="121"/>
      <c r="O106" s="117"/>
      <c r="P106" s="121"/>
      <c r="Q106" s="117"/>
      <c r="R106" s="187"/>
      <c r="S106" s="174">
        <v>513</v>
      </c>
      <c r="T106" s="173">
        <v>841</v>
      </c>
      <c r="U106" s="174">
        <v>942</v>
      </c>
      <c r="V106" s="173">
        <v>1908</v>
      </c>
      <c r="W106" s="174">
        <f t="shared" ref="W106:W110" si="9">SUM(S106:V106)</f>
        <v>4204</v>
      </c>
      <c r="X106" s="173"/>
      <c r="Y106" s="137"/>
    </row>
    <row r="107" spans="2:25" x14ac:dyDescent="0.35">
      <c r="B107" s="198"/>
      <c r="C107" s="68" t="s">
        <v>960</v>
      </c>
      <c r="D107" s="18"/>
      <c r="L107" s="17"/>
      <c r="M107" s="117"/>
      <c r="N107" s="121"/>
      <c r="O107" s="117"/>
      <c r="P107" s="121"/>
      <c r="Q107" s="117"/>
      <c r="R107" s="187"/>
      <c r="S107" s="174">
        <v>138</v>
      </c>
      <c r="T107" s="173">
        <v>211</v>
      </c>
      <c r="U107" s="174">
        <v>147</v>
      </c>
      <c r="V107" s="173">
        <v>95</v>
      </c>
      <c r="W107" s="174">
        <f t="shared" si="9"/>
        <v>591</v>
      </c>
      <c r="X107" s="173"/>
      <c r="Y107" s="137"/>
    </row>
    <row r="108" spans="2:25" x14ac:dyDescent="0.35">
      <c r="B108" s="198"/>
      <c r="C108" s="46" t="s">
        <v>961</v>
      </c>
      <c r="D108" s="21"/>
      <c r="L108" s="17"/>
      <c r="M108" s="117"/>
      <c r="N108" s="121"/>
      <c r="O108" s="117"/>
      <c r="P108" s="121"/>
      <c r="Q108" s="117"/>
      <c r="R108" s="121"/>
      <c r="S108" s="174">
        <v>27</v>
      </c>
      <c r="T108" s="173">
        <v>69</v>
      </c>
      <c r="U108" s="174">
        <v>72</v>
      </c>
      <c r="V108" s="173">
        <v>48</v>
      </c>
      <c r="W108" s="174">
        <f t="shared" si="9"/>
        <v>216</v>
      </c>
      <c r="X108" s="173"/>
      <c r="Y108" s="137"/>
    </row>
    <row r="109" spans="2:25" x14ac:dyDescent="0.35">
      <c r="B109" s="198"/>
      <c r="C109" s="46" t="s">
        <v>962</v>
      </c>
      <c r="D109" s="18"/>
      <c r="L109" s="17"/>
      <c r="M109" s="117"/>
      <c r="N109" s="121"/>
      <c r="O109" s="117"/>
      <c r="P109" s="121"/>
      <c r="Q109" s="117"/>
      <c r="R109" s="121"/>
      <c r="S109" s="174">
        <v>29</v>
      </c>
      <c r="T109" s="173">
        <v>119</v>
      </c>
      <c r="U109" s="174">
        <v>89</v>
      </c>
      <c r="V109" s="173">
        <v>142</v>
      </c>
      <c r="W109" s="174">
        <f t="shared" si="9"/>
        <v>379</v>
      </c>
      <c r="X109" s="173"/>
      <c r="Y109" s="137"/>
    </row>
    <row r="110" spans="2:25" x14ac:dyDescent="0.35">
      <c r="B110" s="198"/>
      <c r="C110" s="68" t="s">
        <v>963</v>
      </c>
      <c r="D110" s="18"/>
      <c r="L110" s="17"/>
      <c r="M110" s="117"/>
      <c r="N110" s="173"/>
      <c r="O110" s="174"/>
      <c r="P110" s="173"/>
      <c r="Q110" s="174"/>
      <c r="R110" s="173"/>
      <c r="S110" s="174">
        <v>348</v>
      </c>
      <c r="T110" s="173">
        <v>511</v>
      </c>
      <c r="U110" s="174">
        <v>398</v>
      </c>
      <c r="V110" s="173">
        <v>698</v>
      </c>
      <c r="W110" s="174">
        <f t="shared" si="9"/>
        <v>1955</v>
      </c>
      <c r="X110" s="173"/>
      <c r="Y110" s="137"/>
    </row>
    <row r="111" spans="2:25" ht="28.5" customHeight="1" x14ac:dyDescent="0.35">
      <c r="B111" s="198">
        <v>2.11</v>
      </c>
      <c r="C111" s="68" t="s">
        <v>964</v>
      </c>
      <c r="D111" s="21"/>
      <c r="L111" s="17"/>
      <c r="M111" s="117"/>
      <c r="N111" s="173" t="s">
        <v>36</v>
      </c>
      <c r="O111" s="174" t="s">
        <v>36</v>
      </c>
      <c r="P111" s="173" t="s">
        <v>36</v>
      </c>
      <c r="Q111" s="174" t="s">
        <v>36</v>
      </c>
      <c r="R111" s="173" t="s">
        <v>36</v>
      </c>
      <c r="S111" s="174"/>
      <c r="T111" s="173"/>
      <c r="U111" s="174"/>
      <c r="V111" s="173"/>
      <c r="W111" s="174"/>
      <c r="X111" s="173"/>
      <c r="Y111" s="696" t="s">
        <v>1161</v>
      </c>
    </row>
    <row r="112" spans="2:25" ht="28.5" customHeight="1" x14ac:dyDescent="0.35">
      <c r="B112" s="198"/>
      <c r="C112" s="47" t="s">
        <v>965</v>
      </c>
      <c r="D112" s="21"/>
      <c r="E112" s="15"/>
      <c r="L112" s="17"/>
      <c r="M112" s="117"/>
      <c r="N112" s="173"/>
      <c r="O112" s="174"/>
      <c r="P112" s="173"/>
      <c r="Q112" s="174"/>
      <c r="R112" s="173" t="s">
        <v>36</v>
      </c>
      <c r="S112" s="174"/>
      <c r="T112" s="173"/>
      <c r="U112" s="174"/>
      <c r="V112" s="173"/>
      <c r="W112" s="174"/>
      <c r="X112" s="173"/>
      <c r="Y112" s="704"/>
    </row>
    <row r="113" spans="2:25" ht="28.5" customHeight="1" x14ac:dyDescent="0.35">
      <c r="B113" s="198"/>
      <c r="C113" s="47" t="s">
        <v>966</v>
      </c>
      <c r="D113" s="21"/>
      <c r="E113" s="46"/>
      <c r="L113" s="17"/>
      <c r="M113" s="117"/>
      <c r="N113" s="173"/>
      <c r="O113" s="174"/>
      <c r="P113" s="173"/>
      <c r="Q113" s="174"/>
      <c r="R113" s="173" t="s">
        <v>36</v>
      </c>
      <c r="S113" s="174"/>
      <c r="T113" s="173"/>
      <c r="U113" s="174"/>
      <c r="V113" s="173"/>
      <c r="W113" s="174"/>
      <c r="X113" s="173"/>
      <c r="Y113" s="704"/>
    </row>
    <row r="114" spans="2:25" ht="28.5" customHeight="1" x14ac:dyDescent="0.35">
      <c r="B114" s="198"/>
      <c r="C114" s="47" t="s">
        <v>967</v>
      </c>
      <c r="D114" s="21"/>
      <c r="E114" s="46"/>
      <c r="L114" s="17"/>
      <c r="M114" s="117"/>
      <c r="N114" s="173"/>
      <c r="O114" s="174"/>
      <c r="P114" s="173"/>
      <c r="Q114" s="174"/>
      <c r="R114" s="173" t="s">
        <v>36</v>
      </c>
      <c r="S114" s="174"/>
      <c r="T114" s="173"/>
      <c r="U114" s="174"/>
      <c r="V114" s="173"/>
      <c r="W114" s="174"/>
      <c r="X114" s="173"/>
      <c r="Y114" s="704"/>
    </row>
    <row r="115" spans="2:25" ht="28.5" customHeight="1" x14ac:dyDescent="0.35">
      <c r="B115" s="198"/>
      <c r="C115" s="47" t="s">
        <v>968</v>
      </c>
      <c r="D115" s="21"/>
      <c r="E115" s="15"/>
      <c r="L115" s="17"/>
      <c r="M115" s="117"/>
      <c r="N115" s="173"/>
      <c r="O115" s="174"/>
      <c r="P115" s="173"/>
      <c r="Q115" s="174"/>
      <c r="R115" s="173" t="s">
        <v>36</v>
      </c>
      <c r="S115" s="174"/>
      <c r="T115" s="173"/>
      <c r="U115" s="174"/>
      <c r="V115" s="173"/>
      <c r="W115" s="174"/>
      <c r="X115" s="173"/>
      <c r="Y115" s="704"/>
    </row>
    <row r="116" spans="2:25" ht="28.5" customHeight="1" x14ac:dyDescent="0.35">
      <c r="B116" s="198"/>
      <c r="C116" s="47" t="s">
        <v>969</v>
      </c>
      <c r="D116" s="21"/>
      <c r="E116" s="15"/>
      <c r="L116" s="17"/>
      <c r="M116" s="117"/>
      <c r="N116" s="173"/>
      <c r="O116" s="174"/>
      <c r="P116" s="173"/>
      <c r="Q116" s="174"/>
      <c r="R116" s="173" t="s">
        <v>36</v>
      </c>
      <c r="S116" s="174"/>
      <c r="T116" s="173"/>
      <c r="U116" s="174"/>
      <c r="V116" s="173"/>
      <c r="W116" s="174"/>
      <c r="X116" s="173"/>
      <c r="Y116" s="697"/>
    </row>
    <row r="117" spans="2:25" x14ac:dyDescent="0.35">
      <c r="B117" s="198">
        <v>2.12</v>
      </c>
      <c r="C117" s="46" t="s">
        <v>970</v>
      </c>
      <c r="D117" s="26"/>
      <c r="E117" s="26"/>
      <c r="L117" s="17"/>
      <c r="M117" s="117"/>
      <c r="N117" s="173" t="s">
        <v>36</v>
      </c>
      <c r="O117" s="174" t="s">
        <v>36</v>
      </c>
      <c r="P117" s="173" t="s">
        <v>36</v>
      </c>
      <c r="Q117" s="174" t="s">
        <v>36</v>
      </c>
      <c r="R117" s="173" t="s">
        <v>36</v>
      </c>
      <c r="S117" s="174"/>
      <c r="T117" s="173"/>
      <c r="U117" s="174"/>
      <c r="V117" s="173"/>
      <c r="W117" s="174"/>
      <c r="X117" s="173"/>
      <c r="Y117" s="137"/>
    </row>
    <row r="118" spans="2:25" x14ac:dyDescent="0.35">
      <c r="B118" s="198"/>
      <c r="C118" s="47" t="s">
        <v>971</v>
      </c>
      <c r="D118" s="11"/>
      <c r="E118" s="11"/>
      <c r="L118" s="17"/>
      <c r="M118" s="117"/>
      <c r="N118" s="173"/>
      <c r="O118" s="174"/>
      <c r="P118" s="173"/>
      <c r="Q118" s="174"/>
      <c r="R118" s="173" t="s">
        <v>36</v>
      </c>
      <c r="S118" s="174">
        <v>1478</v>
      </c>
      <c r="T118" s="173">
        <v>2713</v>
      </c>
      <c r="U118" s="174">
        <v>2305</v>
      </c>
      <c r="V118" s="173">
        <v>4385</v>
      </c>
      <c r="W118" s="174">
        <f>+SUM(S118:V118)</f>
        <v>10881</v>
      </c>
      <c r="X118" s="234"/>
      <c r="Y118" s="137"/>
    </row>
    <row r="119" spans="2:25" x14ac:dyDescent="0.35">
      <c r="B119" s="198"/>
      <c r="C119" s="47" t="s">
        <v>966</v>
      </c>
      <c r="D119" s="15"/>
      <c r="L119" s="17"/>
      <c r="M119" s="117"/>
      <c r="N119" s="173"/>
      <c r="O119" s="174"/>
      <c r="P119" s="173"/>
      <c r="Q119" s="174"/>
      <c r="R119" s="173" t="s">
        <v>36</v>
      </c>
      <c r="S119" s="174">
        <v>371</v>
      </c>
      <c r="T119" s="173">
        <v>412</v>
      </c>
      <c r="U119" s="174">
        <v>89</v>
      </c>
      <c r="V119" s="173">
        <v>62</v>
      </c>
      <c r="W119" s="174">
        <f t="shared" ref="W119:W121" si="10">+SUM(S119:V119)</f>
        <v>934</v>
      </c>
      <c r="X119" s="173"/>
      <c r="Y119" s="137"/>
    </row>
    <row r="120" spans="2:25" x14ac:dyDescent="0.35">
      <c r="B120" s="198"/>
      <c r="C120" s="46" t="s">
        <v>967</v>
      </c>
      <c r="D120" s="28"/>
      <c r="L120" s="17"/>
      <c r="M120" s="117"/>
      <c r="N120" s="173"/>
      <c r="O120" s="174"/>
      <c r="P120" s="173"/>
      <c r="Q120" s="174"/>
      <c r="R120" s="173" t="s">
        <v>36</v>
      </c>
      <c r="S120" s="174">
        <v>182</v>
      </c>
      <c r="T120" s="173">
        <v>309</v>
      </c>
      <c r="U120" s="174">
        <v>217</v>
      </c>
      <c r="V120" s="173">
        <v>304</v>
      </c>
      <c r="W120" s="174">
        <f t="shared" si="10"/>
        <v>1012</v>
      </c>
      <c r="X120" s="173"/>
      <c r="Y120" s="137"/>
    </row>
    <row r="121" spans="2:25" x14ac:dyDescent="0.35">
      <c r="B121" s="198"/>
      <c r="C121" s="46" t="s">
        <v>968</v>
      </c>
      <c r="D121" s="28"/>
      <c r="L121" s="17"/>
      <c r="M121" s="117"/>
      <c r="N121" s="173"/>
      <c r="O121" s="174"/>
      <c r="P121" s="173"/>
      <c r="Q121" s="174"/>
      <c r="R121" s="173" t="s">
        <v>36</v>
      </c>
      <c r="S121" s="174">
        <v>45</v>
      </c>
      <c r="T121" s="173">
        <v>64</v>
      </c>
      <c r="U121" s="174">
        <v>246</v>
      </c>
      <c r="V121" s="173">
        <v>224</v>
      </c>
      <c r="W121" s="174">
        <f t="shared" si="10"/>
        <v>579</v>
      </c>
      <c r="X121" s="173"/>
      <c r="Y121" s="137"/>
    </row>
    <row r="122" spans="2:25" x14ac:dyDescent="0.35">
      <c r="B122" s="198">
        <v>2.13</v>
      </c>
      <c r="C122" s="46" t="s">
        <v>972</v>
      </c>
      <c r="D122" s="28"/>
      <c r="L122" s="17"/>
      <c r="M122" s="117"/>
      <c r="N122" s="173"/>
      <c r="O122" s="174"/>
      <c r="P122" s="173"/>
      <c r="Q122" s="174"/>
      <c r="R122" s="173"/>
      <c r="S122" s="174"/>
      <c r="T122" s="173"/>
      <c r="U122" s="174"/>
      <c r="V122" s="173"/>
      <c r="W122" s="174"/>
      <c r="X122" s="173"/>
      <c r="Y122" s="137"/>
    </row>
    <row r="123" spans="2:25" x14ac:dyDescent="0.35">
      <c r="B123" s="198"/>
      <c r="C123" s="46" t="s">
        <v>973</v>
      </c>
      <c r="D123" s="15"/>
      <c r="L123" s="17"/>
      <c r="M123" s="117"/>
      <c r="N123" s="173"/>
      <c r="O123" s="174"/>
      <c r="P123" s="173"/>
      <c r="Q123" s="174"/>
      <c r="R123" s="173"/>
      <c r="S123" s="174"/>
      <c r="T123" s="173"/>
      <c r="U123" s="174"/>
      <c r="V123" s="173"/>
      <c r="W123" s="174"/>
      <c r="X123" s="173"/>
      <c r="Y123" s="137"/>
    </row>
    <row r="124" spans="2:25" x14ac:dyDescent="0.35">
      <c r="B124" s="198"/>
      <c r="C124" s="47" t="s">
        <v>974</v>
      </c>
      <c r="D124" s="15"/>
      <c r="L124" s="17"/>
      <c r="M124" s="117"/>
      <c r="N124" s="121"/>
      <c r="O124" s="117"/>
      <c r="P124" s="121"/>
      <c r="Q124" s="117"/>
      <c r="R124" s="121"/>
      <c r="S124" s="174"/>
      <c r="T124" s="173"/>
      <c r="U124" s="174"/>
      <c r="V124" s="173"/>
      <c r="W124" s="174"/>
      <c r="X124" s="173"/>
      <c r="Y124" s="137"/>
    </row>
    <row r="125" spans="2:25" x14ac:dyDescent="0.35">
      <c r="B125" s="198"/>
      <c r="C125" s="47" t="s">
        <v>975</v>
      </c>
      <c r="D125" s="15"/>
      <c r="L125" s="17"/>
      <c r="M125" s="117"/>
      <c r="N125" s="121"/>
      <c r="O125" s="117"/>
      <c r="P125" s="121"/>
      <c r="Q125" s="117"/>
      <c r="R125" s="121"/>
      <c r="S125" s="174"/>
      <c r="T125" s="173"/>
      <c r="U125" s="174"/>
      <c r="V125" s="173"/>
      <c r="W125" s="174"/>
      <c r="X125" s="173"/>
      <c r="Y125" s="137"/>
    </row>
    <row r="126" spans="2:25" x14ac:dyDescent="0.35">
      <c r="B126" s="198"/>
      <c r="C126" s="47" t="s">
        <v>976</v>
      </c>
      <c r="D126" s="15"/>
      <c r="L126" s="17"/>
      <c r="M126" s="117"/>
      <c r="N126" s="121"/>
      <c r="O126" s="117"/>
      <c r="P126" s="121"/>
      <c r="Q126" s="117"/>
      <c r="R126" s="121"/>
      <c r="S126" s="174"/>
      <c r="T126" s="173"/>
      <c r="U126" s="174"/>
      <c r="V126" s="173"/>
      <c r="W126" s="174"/>
      <c r="X126" s="173"/>
      <c r="Y126" s="137"/>
    </row>
    <row r="127" spans="2:25" x14ac:dyDescent="0.35">
      <c r="B127" s="198"/>
      <c r="C127" s="47" t="s">
        <v>977</v>
      </c>
      <c r="D127" s="15"/>
      <c r="L127" s="17"/>
      <c r="M127" s="117"/>
      <c r="N127" s="121"/>
      <c r="O127" s="117"/>
      <c r="P127" s="121"/>
      <c r="Q127" s="117"/>
      <c r="R127" s="121"/>
      <c r="S127" s="174"/>
      <c r="T127" s="173"/>
      <c r="U127" s="174"/>
      <c r="V127" s="173"/>
      <c r="W127" s="174"/>
      <c r="X127" s="173"/>
      <c r="Y127" s="137"/>
    </row>
    <row r="128" spans="2:25" x14ac:dyDescent="0.35">
      <c r="B128" s="198"/>
      <c r="C128" s="47" t="s">
        <v>978</v>
      </c>
      <c r="D128" s="15"/>
      <c r="L128" s="17"/>
      <c r="M128" s="117"/>
      <c r="N128" s="121"/>
      <c r="O128" s="117"/>
      <c r="P128" s="121"/>
      <c r="Q128" s="117"/>
      <c r="R128" s="121"/>
      <c r="S128" s="174"/>
      <c r="T128" s="173"/>
      <c r="U128" s="174"/>
      <c r="V128" s="173"/>
      <c r="W128" s="174"/>
      <c r="X128" s="173"/>
      <c r="Y128" s="137"/>
    </row>
    <row r="129" spans="2:25" x14ac:dyDescent="0.35">
      <c r="B129" s="198">
        <v>2.14</v>
      </c>
      <c r="C129" s="47" t="s">
        <v>979</v>
      </c>
      <c r="D129" s="15"/>
      <c r="L129" s="17"/>
      <c r="M129" s="117"/>
      <c r="N129" s="121"/>
      <c r="O129" s="117"/>
      <c r="P129" s="121"/>
      <c r="Q129" s="117"/>
      <c r="R129" s="121"/>
      <c r="S129" s="174"/>
      <c r="T129" s="173"/>
      <c r="U129" s="174"/>
      <c r="V129" s="173"/>
      <c r="W129" s="174"/>
      <c r="X129" s="173"/>
      <c r="Y129" s="137"/>
    </row>
    <row r="130" spans="2:25" x14ac:dyDescent="0.35">
      <c r="B130" s="198"/>
      <c r="C130" s="47" t="s">
        <v>980</v>
      </c>
      <c r="D130" s="15"/>
      <c r="L130" s="17"/>
      <c r="M130" s="117"/>
      <c r="N130" s="173">
        <v>4</v>
      </c>
      <c r="O130" s="174">
        <v>4</v>
      </c>
      <c r="P130" s="173">
        <v>4</v>
      </c>
      <c r="Q130" s="174">
        <v>4</v>
      </c>
      <c r="R130" s="173">
        <v>16</v>
      </c>
      <c r="S130" s="174">
        <v>5</v>
      </c>
      <c r="T130" s="173">
        <v>6</v>
      </c>
      <c r="U130" s="174">
        <v>15</v>
      </c>
      <c r="V130" s="173">
        <v>19</v>
      </c>
      <c r="W130" s="174">
        <f>+V130</f>
        <v>19</v>
      </c>
      <c r="X130" s="173">
        <f>+W130-R130</f>
        <v>3</v>
      </c>
      <c r="Y130" s="137"/>
    </row>
    <row r="131" spans="2:25" x14ac:dyDescent="0.35">
      <c r="B131" s="198"/>
      <c r="C131" s="47" t="s">
        <v>981</v>
      </c>
      <c r="D131" s="15"/>
      <c r="L131" s="17"/>
      <c r="M131" s="117"/>
      <c r="N131" s="173">
        <v>2</v>
      </c>
      <c r="O131" s="174">
        <v>2</v>
      </c>
      <c r="P131" s="173">
        <v>2</v>
      </c>
      <c r="Q131" s="174">
        <v>2</v>
      </c>
      <c r="R131" s="173">
        <v>8</v>
      </c>
      <c r="S131" s="174">
        <v>23</v>
      </c>
      <c r="T131" s="173">
        <v>26</v>
      </c>
      <c r="U131" s="174">
        <v>11</v>
      </c>
      <c r="V131" s="173">
        <v>30</v>
      </c>
      <c r="W131" s="174">
        <f>+V131</f>
        <v>30</v>
      </c>
      <c r="X131" s="173">
        <f t="shared" ref="X131:X133" si="11">+W131-R131</f>
        <v>22</v>
      </c>
      <c r="Y131" s="137"/>
    </row>
    <row r="132" spans="2:25" x14ac:dyDescent="0.35">
      <c r="B132" s="198"/>
      <c r="C132" s="47" t="s">
        <v>982</v>
      </c>
      <c r="D132" s="15"/>
      <c r="L132" s="17"/>
      <c r="M132" s="117"/>
      <c r="N132" s="173">
        <v>1</v>
      </c>
      <c r="O132" s="174">
        <v>1</v>
      </c>
      <c r="P132" s="173">
        <v>1</v>
      </c>
      <c r="Q132" s="174">
        <v>1</v>
      </c>
      <c r="R132" s="173">
        <v>4</v>
      </c>
      <c r="S132" s="174">
        <v>0</v>
      </c>
      <c r="T132" s="173">
        <v>2</v>
      </c>
      <c r="U132" s="174">
        <v>2</v>
      </c>
      <c r="V132" s="173">
        <v>3</v>
      </c>
      <c r="W132" s="174">
        <f>+V132</f>
        <v>3</v>
      </c>
      <c r="X132" s="173">
        <f t="shared" si="11"/>
        <v>-1</v>
      </c>
      <c r="Y132" s="137"/>
    </row>
    <row r="133" spans="2:25" x14ac:dyDescent="0.35">
      <c r="B133" s="198">
        <v>2.15</v>
      </c>
      <c r="C133" s="47" t="s">
        <v>983</v>
      </c>
      <c r="D133" s="15"/>
      <c r="L133" s="17"/>
      <c r="M133" s="117"/>
      <c r="N133" s="173">
        <v>132</v>
      </c>
      <c r="O133" s="174">
        <v>131</v>
      </c>
      <c r="P133" s="173">
        <v>131</v>
      </c>
      <c r="Q133" s="174">
        <v>131</v>
      </c>
      <c r="R133" s="173">
        <v>525</v>
      </c>
      <c r="S133" s="174">
        <v>233</v>
      </c>
      <c r="T133" s="173">
        <v>313</v>
      </c>
      <c r="U133" s="174">
        <v>189</v>
      </c>
      <c r="V133" s="173">
        <v>226</v>
      </c>
      <c r="W133" s="174">
        <f>SUM(S133:V133)</f>
        <v>961</v>
      </c>
      <c r="X133" s="173">
        <f t="shared" si="11"/>
        <v>436</v>
      </c>
      <c r="Y133" s="137"/>
    </row>
    <row r="134" spans="2:25" x14ac:dyDescent="0.35">
      <c r="B134" s="201" t="s">
        <v>984</v>
      </c>
      <c r="C134" s="215"/>
      <c r="D134" s="202"/>
      <c r="E134" s="216"/>
      <c r="F134" s="204"/>
      <c r="G134" s="204"/>
      <c r="H134" s="204"/>
      <c r="I134" s="204"/>
      <c r="J134" s="204"/>
      <c r="K134" s="204"/>
      <c r="L134" s="17"/>
      <c r="M134" s="117"/>
      <c r="N134" s="121"/>
      <c r="O134" s="117"/>
      <c r="P134" s="121"/>
      <c r="Q134" s="117"/>
      <c r="R134" s="121"/>
      <c r="S134" s="174"/>
      <c r="T134" s="173"/>
      <c r="U134" s="174"/>
      <c r="V134" s="173"/>
      <c r="W134" s="174"/>
      <c r="X134" s="173"/>
      <c r="Y134" s="137"/>
    </row>
    <row r="135" spans="2:25" x14ac:dyDescent="0.35">
      <c r="B135" s="10" t="s">
        <v>917</v>
      </c>
      <c r="C135" s="29"/>
      <c r="D135" s="11"/>
      <c r="E135" s="11"/>
      <c r="L135" s="17"/>
      <c r="M135" s="117"/>
      <c r="N135" s="121"/>
      <c r="O135" s="117"/>
      <c r="P135" s="121"/>
      <c r="Q135" s="117"/>
      <c r="R135" s="121"/>
      <c r="S135" s="174"/>
      <c r="T135" s="173"/>
      <c r="U135" s="174"/>
      <c r="V135" s="173"/>
      <c r="W135" s="174"/>
      <c r="X135" s="173"/>
      <c r="Y135" s="137"/>
    </row>
    <row r="136" spans="2:25" x14ac:dyDescent="0.35">
      <c r="B136" s="25">
        <v>2.6</v>
      </c>
      <c r="C136" s="27" t="s">
        <v>985</v>
      </c>
      <c r="D136" s="15"/>
      <c r="L136" s="17"/>
      <c r="M136" s="117"/>
      <c r="N136" s="121"/>
      <c r="O136" s="117"/>
      <c r="P136" s="121"/>
      <c r="Q136" s="117"/>
      <c r="R136" s="121"/>
      <c r="S136" s="174"/>
      <c r="T136" s="173"/>
      <c r="U136" s="174"/>
      <c r="V136" s="173"/>
      <c r="W136" s="174"/>
      <c r="X136" s="173"/>
      <c r="Y136" s="137"/>
    </row>
    <row r="137" spans="2:25" ht="15.5" x14ac:dyDescent="0.35">
      <c r="B137" s="25"/>
      <c r="C137" s="27" t="s">
        <v>986</v>
      </c>
      <c r="D137" s="15"/>
      <c r="L137" s="17"/>
      <c r="M137" s="117"/>
      <c r="N137" s="121"/>
      <c r="O137" s="117"/>
      <c r="P137" s="121"/>
      <c r="Q137" s="117"/>
      <c r="R137" s="258">
        <v>0.5</v>
      </c>
      <c r="S137" s="264">
        <v>0.11</v>
      </c>
      <c r="T137" s="188">
        <v>0.23810000000000001</v>
      </c>
      <c r="U137" s="221">
        <v>0.76929999999999998</v>
      </c>
      <c r="V137" s="188">
        <v>0.71052631578947367</v>
      </c>
      <c r="W137" s="221">
        <v>0.63300000000000001</v>
      </c>
      <c r="X137" s="236">
        <f>+W137-R137</f>
        <v>0.13300000000000001</v>
      </c>
      <c r="Y137" s="292"/>
    </row>
    <row r="138" spans="2:25" x14ac:dyDescent="0.35">
      <c r="B138" s="25"/>
      <c r="C138" s="27" t="s">
        <v>987</v>
      </c>
      <c r="D138" s="15"/>
      <c r="L138" s="17"/>
      <c r="M138" s="117"/>
      <c r="N138" s="121"/>
      <c r="O138" s="117"/>
      <c r="P138" s="121"/>
      <c r="Q138" s="117"/>
      <c r="R138" s="258" t="s">
        <v>36</v>
      </c>
      <c r="S138" s="264">
        <v>1</v>
      </c>
      <c r="T138" s="188">
        <v>1</v>
      </c>
      <c r="U138" s="221">
        <v>1</v>
      </c>
      <c r="V138" s="188">
        <v>1</v>
      </c>
      <c r="W138" s="221">
        <v>1</v>
      </c>
      <c r="X138" s="173"/>
      <c r="Y138" s="137"/>
    </row>
    <row r="139" spans="2:25" x14ac:dyDescent="0.35">
      <c r="B139" s="10" t="s">
        <v>899</v>
      </c>
      <c r="C139" s="27"/>
      <c r="D139" s="15"/>
      <c r="L139" s="17"/>
      <c r="M139" s="117"/>
      <c r="N139" s="121"/>
      <c r="O139" s="117"/>
      <c r="P139" s="121"/>
      <c r="Q139" s="117"/>
      <c r="R139" s="121"/>
      <c r="S139" s="174"/>
      <c r="T139" s="173"/>
      <c r="U139" s="174"/>
      <c r="V139" s="173"/>
      <c r="W139" s="174"/>
      <c r="X139" s="173"/>
      <c r="Y139" s="137"/>
    </row>
    <row r="140" spans="2:25" ht="29" x14ac:dyDescent="0.35">
      <c r="B140" s="25">
        <v>2.16</v>
      </c>
      <c r="C140" s="27" t="s">
        <v>988</v>
      </c>
      <c r="D140" s="15"/>
      <c r="L140" s="17"/>
      <c r="M140" s="117"/>
      <c r="N140" s="121"/>
      <c r="O140" s="117"/>
      <c r="P140" s="121"/>
      <c r="Q140" s="117"/>
      <c r="R140" s="173">
        <v>60</v>
      </c>
      <c r="S140" s="174"/>
      <c r="T140" s="173"/>
      <c r="U140" s="174"/>
      <c r="V140" s="173"/>
      <c r="W140" s="174">
        <f>SUM(W141:W145)</f>
        <v>133</v>
      </c>
      <c r="X140" s="173">
        <f>+W140-R140</f>
        <v>73</v>
      </c>
      <c r="Y140" s="276" t="s">
        <v>1163</v>
      </c>
    </row>
    <row r="141" spans="2:25" x14ac:dyDescent="0.35">
      <c r="B141" s="25"/>
      <c r="C141" s="27" t="s">
        <v>989</v>
      </c>
      <c r="D141" s="15"/>
      <c r="L141" s="17"/>
      <c r="M141" s="117"/>
      <c r="N141" s="121"/>
      <c r="O141" s="117"/>
      <c r="P141" s="121"/>
      <c r="Q141" s="117"/>
      <c r="R141" s="173"/>
      <c r="S141" s="174">
        <v>5</v>
      </c>
      <c r="T141" s="173">
        <v>11</v>
      </c>
      <c r="U141" s="174">
        <v>32</v>
      </c>
      <c r="V141" s="173">
        <v>13</v>
      </c>
      <c r="W141" s="174">
        <f>+SUM(S141:V141)</f>
        <v>61</v>
      </c>
      <c r="X141" s="173"/>
      <c r="Y141" s="137"/>
    </row>
    <row r="142" spans="2:25" x14ac:dyDescent="0.35">
      <c r="B142" s="25"/>
      <c r="C142" s="27" t="s">
        <v>966</v>
      </c>
      <c r="D142" s="15"/>
      <c r="L142" s="17"/>
      <c r="M142" s="117"/>
      <c r="N142" s="121"/>
      <c r="O142" s="117"/>
      <c r="P142" s="121"/>
      <c r="Q142" s="117"/>
      <c r="R142" s="173"/>
      <c r="S142" s="174">
        <v>4</v>
      </c>
      <c r="T142" s="173">
        <v>10</v>
      </c>
      <c r="U142" s="174">
        <v>33</v>
      </c>
      <c r="V142" s="173">
        <v>25</v>
      </c>
      <c r="W142" s="174">
        <f t="shared" ref="W142:W145" si="12">+SUM(S142:V142)</f>
        <v>72</v>
      </c>
      <c r="X142" s="173"/>
      <c r="Y142" s="137"/>
    </row>
    <row r="143" spans="2:25" x14ac:dyDescent="0.35">
      <c r="B143" s="25"/>
      <c r="C143" s="27" t="s">
        <v>967</v>
      </c>
      <c r="D143" s="15"/>
      <c r="L143" s="17"/>
      <c r="M143" s="117"/>
      <c r="N143" s="121"/>
      <c r="O143" s="117"/>
      <c r="P143" s="121"/>
      <c r="Q143" s="117"/>
      <c r="R143" s="173"/>
      <c r="S143" s="174" t="s">
        <v>500</v>
      </c>
      <c r="T143" s="173" t="s">
        <v>500</v>
      </c>
      <c r="U143" s="174" t="s">
        <v>500</v>
      </c>
      <c r="V143" s="173" t="s">
        <v>500</v>
      </c>
      <c r="W143" s="174">
        <f t="shared" si="12"/>
        <v>0</v>
      </c>
      <c r="X143" s="173"/>
      <c r="Y143" s="137"/>
    </row>
    <row r="144" spans="2:25" x14ac:dyDescent="0.35">
      <c r="B144" s="25"/>
      <c r="C144" s="27" t="s">
        <v>968</v>
      </c>
      <c r="D144" s="15"/>
      <c r="L144" s="17"/>
      <c r="M144" s="117"/>
      <c r="N144" s="121"/>
      <c r="O144" s="117"/>
      <c r="P144" s="121"/>
      <c r="Q144" s="117"/>
      <c r="R144" s="173"/>
      <c r="S144" s="174" t="s">
        <v>500</v>
      </c>
      <c r="T144" s="173" t="s">
        <v>500</v>
      </c>
      <c r="U144" s="174" t="s">
        <v>500</v>
      </c>
      <c r="V144" s="173" t="s">
        <v>500</v>
      </c>
      <c r="W144" s="174">
        <f t="shared" si="12"/>
        <v>0</v>
      </c>
      <c r="X144" s="173"/>
      <c r="Y144" s="137"/>
    </row>
    <row r="145" spans="2:26" x14ac:dyDescent="0.35">
      <c r="B145" s="25"/>
      <c r="C145" s="27" t="s">
        <v>969</v>
      </c>
      <c r="D145" s="15"/>
      <c r="L145" s="17"/>
      <c r="M145" s="117"/>
      <c r="N145" s="121"/>
      <c r="O145" s="117"/>
      <c r="P145" s="121"/>
      <c r="Q145" s="117"/>
      <c r="R145" s="173"/>
      <c r="S145" s="174" t="s">
        <v>500</v>
      </c>
      <c r="T145" s="173" t="s">
        <v>500</v>
      </c>
      <c r="U145" s="174" t="s">
        <v>500</v>
      </c>
      <c r="V145" s="173" t="s">
        <v>500</v>
      </c>
      <c r="W145" s="174">
        <f t="shared" si="12"/>
        <v>0</v>
      </c>
      <c r="X145" s="173"/>
      <c r="Y145" s="137"/>
    </row>
    <row r="146" spans="2:26" x14ac:dyDescent="0.35">
      <c r="B146" s="25">
        <v>2.17</v>
      </c>
      <c r="C146" s="27" t="s">
        <v>990</v>
      </c>
      <c r="D146" s="15"/>
      <c r="L146" s="17"/>
      <c r="M146" s="117"/>
      <c r="N146" s="173" t="s">
        <v>36</v>
      </c>
      <c r="O146" s="174" t="s">
        <v>36</v>
      </c>
      <c r="P146" s="173" t="s">
        <v>36</v>
      </c>
      <c r="Q146" s="174" t="s">
        <v>36</v>
      </c>
      <c r="R146" s="173" t="s">
        <v>36</v>
      </c>
      <c r="S146" s="174"/>
      <c r="T146" s="173"/>
      <c r="U146" s="174"/>
      <c r="V146" s="173"/>
      <c r="W146" s="174"/>
      <c r="X146" s="173"/>
      <c r="Y146" s="137"/>
    </row>
    <row r="147" spans="2:26" x14ac:dyDescent="0.35">
      <c r="B147" s="25"/>
      <c r="C147" s="27" t="s">
        <v>989</v>
      </c>
      <c r="D147" s="15"/>
      <c r="L147" s="17"/>
      <c r="M147" s="117"/>
      <c r="N147" s="173"/>
      <c r="O147" s="174"/>
      <c r="P147" s="173"/>
      <c r="Q147" s="174"/>
      <c r="R147" s="173"/>
      <c r="S147" s="174">
        <v>19</v>
      </c>
      <c r="T147" s="173">
        <v>57</v>
      </c>
      <c r="U147" s="174">
        <v>32</v>
      </c>
      <c r="V147" s="173">
        <v>24</v>
      </c>
      <c r="W147" s="174">
        <f>SUM(S147:V147)</f>
        <v>132</v>
      </c>
      <c r="X147" s="173"/>
      <c r="Y147" s="137"/>
    </row>
    <row r="148" spans="2:26" x14ac:dyDescent="0.35">
      <c r="B148" s="25"/>
      <c r="C148" s="27" t="s">
        <v>966</v>
      </c>
      <c r="D148" s="15"/>
      <c r="L148" s="17"/>
      <c r="M148" s="117"/>
      <c r="N148" s="173"/>
      <c r="O148" s="174"/>
      <c r="P148" s="173"/>
      <c r="Q148" s="174"/>
      <c r="R148" s="173"/>
      <c r="S148" s="174" t="s">
        <v>500</v>
      </c>
      <c r="T148" s="284" t="s">
        <v>500</v>
      </c>
      <c r="U148" s="174" t="s">
        <v>500</v>
      </c>
      <c r="V148" s="173" t="s">
        <v>500</v>
      </c>
      <c r="W148" s="174" t="s">
        <v>500</v>
      </c>
      <c r="X148" s="173"/>
      <c r="Y148" s="137"/>
    </row>
    <row r="149" spans="2:26" x14ac:dyDescent="0.35">
      <c r="B149" s="25"/>
      <c r="C149" s="27" t="s">
        <v>967</v>
      </c>
      <c r="D149" s="15"/>
      <c r="L149" s="17"/>
      <c r="M149" s="117"/>
      <c r="N149" s="173"/>
      <c r="O149" s="174"/>
      <c r="P149" s="173"/>
      <c r="Q149" s="174"/>
      <c r="R149" s="173"/>
      <c r="S149" s="174" t="s">
        <v>500</v>
      </c>
      <c r="T149" s="284" t="s">
        <v>500</v>
      </c>
      <c r="U149" s="174" t="s">
        <v>500</v>
      </c>
      <c r="V149" s="173" t="s">
        <v>500</v>
      </c>
      <c r="W149" s="174" t="s">
        <v>500</v>
      </c>
      <c r="X149" s="173"/>
      <c r="Y149" s="137"/>
    </row>
    <row r="150" spans="2:26" x14ac:dyDescent="0.35">
      <c r="B150" s="25"/>
      <c r="C150" s="27" t="s">
        <v>968</v>
      </c>
      <c r="D150" s="15"/>
      <c r="L150" s="17"/>
      <c r="M150" s="117"/>
      <c r="N150" s="173"/>
      <c r="O150" s="174"/>
      <c r="P150" s="173"/>
      <c r="Q150" s="174"/>
      <c r="R150" s="173"/>
      <c r="S150" s="174" t="s">
        <v>500</v>
      </c>
      <c r="T150" s="284" t="s">
        <v>500</v>
      </c>
      <c r="U150" s="174" t="s">
        <v>500</v>
      </c>
      <c r="V150" s="173" t="s">
        <v>500</v>
      </c>
      <c r="W150" s="174" t="s">
        <v>500</v>
      </c>
      <c r="X150" s="173"/>
      <c r="Y150" s="137"/>
    </row>
    <row r="151" spans="2:26" x14ac:dyDescent="0.35">
      <c r="B151" s="25"/>
      <c r="C151" s="27" t="s">
        <v>969</v>
      </c>
      <c r="D151" s="15"/>
      <c r="L151" s="17"/>
      <c r="M151" s="117"/>
      <c r="N151" s="173"/>
      <c r="O151" s="174"/>
      <c r="P151" s="173"/>
      <c r="Q151" s="174"/>
      <c r="R151" s="173"/>
      <c r="S151" s="174" t="s">
        <v>500</v>
      </c>
      <c r="T151" s="284" t="s">
        <v>500</v>
      </c>
      <c r="U151" s="174" t="s">
        <v>500</v>
      </c>
      <c r="V151" s="173" t="s">
        <v>500</v>
      </c>
      <c r="W151" s="174" t="s">
        <v>500</v>
      </c>
      <c r="X151" s="173"/>
      <c r="Y151" s="137"/>
    </row>
    <row r="152" spans="2:26" x14ac:dyDescent="0.35">
      <c r="B152" s="25"/>
      <c r="C152" s="27"/>
      <c r="D152" s="15"/>
      <c r="E152" s="22"/>
      <c r="L152" s="17"/>
      <c r="M152" s="117"/>
      <c r="N152" s="121"/>
      <c r="O152" s="117"/>
      <c r="P152" s="121"/>
      <c r="Q152" s="117"/>
      <c r="R152" s="121"/>
      <c r="S152" s="174"/>
      <c r="T152" s="173"/>
      <c r="U152" s="174"/>
      <c r="V152" s="173"/>
      <c r="W152" s="174"/>
      <c r="X152" s="173"/>
      <c r="Y152" s="137"/>
    </row>
    <row r="153" spans="2:26" x14ac:dyDescent="0.35">
      <c r="B153" s="10" t="s">
        <v>991</v>
      </c>
      <c r="C153" s="21"/>
      <c r="D153" s="15"/>
      <c r="E153" s="15"/>
      <c r="L153" s="17"/>
      <c r="M153" s="117"/>
      <c r="N153" s="121"/>
      <c r="O153" s="117"/>
      <c r="P153" s="121"/>
      <c r="Q153" s="117"/>
      <c r="R153" s="121"/>
      <c r="S153" s="174"/>
      <c r="T153" s="173"/>
      <c r="U153" s="174"/>
      <c r="V153" s="173"/>
      <c r="W153" s="174"/>
      <c r="X153" s="173"/>
      <c r="Y153" s="137"/>
    </row>
    <row r="154" spans="2:26" x14ac:dyDescent="0.35">
      <c r="B154" s="201" t="s">
        <v>992</v>
      </c>
      <c r="C154" s="208"/>
      <c r="D154" s="217"/>
      <c r="E154" s="217"/>
      <c r="F154" s="204"/>
      <c r="L154" s="17"/>
      <c r="M154" s="117"/>
      <c r="N154" s="121"/>
      <c r="O154" s="117"/>
      <c r="P154" s="121"/>
      <c r="Q154" s="117"/>
      <c r="R154" s="121"/>
      <c r="S154" s="174"/>
      <c r="T154" s="173"/>
      <c r="U154" s="174"/>
      <c r="V154" s="173"/>
      <c r="W154" s="174"/>
      <c r="X154" s="173"/>
      <c r="Y154" s="137"/>
    </row>
    <row r="155" spans="2:26" x14ac:dyDescent="0.35">
      <c r="B155" s="10" t="s">
        <v>887</v>
      </c>
      <c r="C155" s="15"/>
      <c r="D155" s="15"/>
      <c r="L155" s="17"/>
      <c r="M155" s="117"/>
      <c r="N155" s="121"/>
      <c r="O155" s="117"/>
      <c r="P155" s="121"/>
      <c r="Q155" s="117"/>
      <c r="R155" s="121"/>
      <c r="S155" s="174"/>
      <c r="T155" s="173"/>
      <c r="U155" s="174"/>
      <c r="V155" s="173"/>
      <c r="W155" s="174"/>
      <c r="X155" s="173"/>
      <c r="Y155" s="137"/>
    </row>
    <row r="156" spans="2:26" x14ac:dyDescent="0.35">
      <c r="B156" s="198">
        <v>3.1</v>
      </c>
      <c r="C156" s="15" t="s">
        <v>993</v>
      </c>
      <c r="D156" s="15"/>
      <c r="L156" s="17"/>
      <c r="M156" s="117"/>
      <c r="N156" s="258">
        <v>0.8</v>
      </c>
      <c r="O156" s="264">
        <v>0.8</v>
      </c>
      <c r="P156" s="258">
        <v>0.8</v>
      </c>
      <c r="Q156" s="264">
        <v>0.8</v>
      </c>
      <c r="R156" s="258">
        <v>0.8</v>
      </c>
      <c r="S156" s="221">
        <v>1</v>
      </c>
      <c r="T156" s="188">
        <v>1</v>
      </c>
      <c r="U156" s="221">
        <v>1</v>
      </c>
      <c r="V156" s="188">
        <v>1</v>
      </c>
      <c r="W156" s="221">
        <f>+V156</f>
        <v>1</v>
      </c>
      <c r="X156" s="258">
        <f>+W156-R156</f>
        <v>0.19999999999999996</v>
      </c>
      <c r="Y156" s="137"/>
    </row>
    <row r="157" spans="2:26" x14ac:dyDescent="0.35">
      <c r="B157" s="10" t="s">
        <v>899</v>
      </c>
      <c r="C157" s="15"/>
      <c r="D157" s="28"/>
      <c r="L157" s="17"/>
      <c r="M157" s="117"/>
      <c r="N157" s="121"/>
      <c r="O157" s="117"/>
      <c r="P157" s="121"/>
      <c r="Q157" s="117"/>
      <c r="R157" s="121"/>
      <c r="S157" s="174"/>
      <c r="T157" s="173"/>
      <c r="U157" s="174"/>
      <c r="V157" s="188"/>
      <c r="W157" s="174"/>
      <c r="X157" s="173"/>
      <c r="Y157" s="137"/>
    </row>
    <row r="158" spans="2:26" ht="58" x14ac:dyDescent="0.35">
      <c r="B158" s="198">
        <v>3.1</v>
      </c>
      <c r="C158" s="15" t="s">
        <v>994</v>
      </c>
      <c r="D158" s="15"/>
      <c r="E158" s="15"/>
      <c r="L158" s="17"/>
      <c r="M158" s="117"/>
      <c r="N158" s="173"/>
      <c r="O158" s="174"/>
      <c r="P158" s="173"/>
      <c r="Q158" s="174"/>
      <c r="R158" s="274">
        <v>96</v>
      </c>
      <c r="S158" s="291"/>
      <c r="T158" s="274"/>
      <c r="U158" s="291">
        <v>56</v>
      </c>
      <c r="V158" s="274">
        <v>94</v>
      </c>
      <c r="W158" s="291">
        <f>+U158+V158</f>
        <v>150</v>
      </c>
      <c r="X158" s="274">
        <f>+W158-R158</f>
        <v>54</v>
      </c>
      <c r="Y158" s="285" t="s">
        <v>1164</v>
      </c>
      <c r="Z158" s="171"/>
    </row>
    <row r="159" spans="2:26" x14ac:dyDescent="0.35">
      <c r="B159" s="198">
        <v>3.2</v>
      </c>
      <c r="C159" s="15" t="s">
        <v>995</v>
      </c>
      <c r="D159" s="15"/>
      <c r="E159" s="15"/>
      <c r="L159" s="17"/>
      <c r="M159" s="117"/>
      <c r="N159" s="173">
        <v>5</v>
      </c>
      <c r="O159" s="174">
        <v>5</v>
      </c>
      <c r="P159" s="173">
        <v>5</v>
      </c>
      <c r="Q159" s="174">
        <v>5</v>
      </c>
      <c r="R159" s="173">
        <v>5</v>
      </c>
      <c r="S159" s="174">
        <v>4</v>
      </c>
      <c r="T159" s="173">
        <v>4</v>
      </c>
      <c r="U159" s="174">
        <v>4</v>
      </c>
      <c r="V159" s="173">
        <v>4</v>
      </c>
      <c r="W159" s="174">
        <f>+V159</f>
        <v>4</v>
      </c>
      <c r="X159" s="173">
        <f>+W159-R159</f>
        <v>-1</v>
      </c>
      <c r="Y159" s="142"/>
      <c r="Z159" s="171"/>
    </row>
    <row r="160" spans="2:26" ht="72.5" x14ac:dyDescent="0.35">
      <c r="B160" s="198">
        <v>3.3</v>
      </c>
      <c r="C160" s="22" t="s">
        <v>996</v>
      </c>
      <c r="D160" s="28"/>
      <c r="L160" s="17"/>
      <c r="M160" s="117"/>
      <c r="N160" s="274"/>
      <c r="O160" s="291"/>
      <c r="P160" s="274"/>
      <c r="Q160" s="291">
        <v>50000</v>
      </c>
      <c r="R160" s="274">
        <v>50000</v>
      </c>
      <c r="S160" s="291"/>
      <c r="T160" s="274">
        <v>38867</v>
      </c>
      <c r="U160" s="291">
        <v>55262</v>
      </c>
      <c r="V160" s="274">
        <v>1063</v>
      </c>
      <c r="W160" s="291">
        <f>+U160+V160</f>
        <v>56325</v>
      </c>
      <c r="X160" s="274">
        <f t="shared" ref="X160" si="13">+W160-R160</f>
        <v>6325</v>
      </c>
      <c r="Y160" s="285" t="s">
        <v>1165</v>
      </c>
      <c r="Z160" s="171"/>
    </row>
    <row r="161" spans="2:26" x14ac:dyDescent="0.35">
      <c r="B161" s="198">
        <v>3.4</v>
      </c>
      <c r="C161" s="47" t="s">
        <v>997</v>
      </c>
      <c r="D161" s="11"/>
      <c r="E161" s="12"/>
      <c r="L161" s="17"/>
      <c r="M161" s="117"/>
      <c r="N161" s="173" t="s">
        <v>36</v>
      </c>
      <c r="O161" s="174" t="s">
        <v>36</v>
      </c>
      <c r="P161" s="173" t="s">
        <v>36</v>
      </c>
      <c r="Q161" s="174" t="s">
        <v>36</v>
      </c>
      <c r="R161" s="173" t="s">
        <v>36</v>
      </c>
      <c r="S161" s="174">
        <v>18</v>
      </c>
      <c r="T161" s="173">
        <v>4</v>
      </c>
      <c r="U161" s="174">
        <v>4</v>
      </c>
      <c r="V161" s="173">
        <v>2</v>
      </c>
      <c r="W161" s="174">
        <f>SUM(S161:V161)</f>
        <v>28</v>
      </c>
      <c r="X161" s="173"/>
      <c r="Y161" s="142"/>
      <c r="Z161" s="171"/>
    </row>
    <row r="162" spans="2:26" x14ac:dyDescent="0.35">
      <c r="B162" s="198">
        <v>3.5</v>
      </c>
      <c r="C162" s="15" t="s">
        <v>998</v>
      </c>
      <c r="D162" s="15"/>
      <c r="L162" s="17"/>
      <c r="M162" s="117"/>
      <c r="N162" s="187" t="s">
        <v>36</v>
      </c>
      <c r="O162" s="174" t="s">
        <v>36</v>
      </c>
      <c r="P162" s="173" t="s">
        <v>36</v>
      </c>
      <c r="Q162" s="174" t="s">
        <v>36</v>
      </c>
      <c r="R162" s="173" t="s">
        <v>36</v>
      </c>
      <c r="S162" s="177">
        <v>35178</v>
      </c>
      <c r="T162" s="173">
        <v>14597</v>
      </c>
      <c r="U162" s="174">
        <v>9823</v>
      </c>
      <c r="V162" s="173">
        <v>9683</v>
      </c>
      <c r="W162" s="177">
        <f>+SUM(S162:V162)</f>
        <v>69281</v>
      </c>
      <c r="X162" s="173"/>
      <c r="Y162" s="142"/>
      <c r="Z162" s="171"/>
    </row>
    <row r="163" spans="2:26" x14ac:dyDescent="0.35">
      <c r="B163" s="198">
        <v>3.6</v>
      </c>
      <c r="C163" s="15" t="s">
        <v>999</v>
      </c>
      <c r="D163" s="15"/>
      <c r="L163" s="17"/>
      <c r="M163" s="117"/>
      <c r="N163" s="187" t="s">
        <v>36</v>
      </c>
      <c r="O163" s="174" t="s">
        <v>36</v>
      </c>
      <c r="P163" s="173" t="s">
        <v>36</v>
      </c>
      <c r="Q163" s="174" t="s">
        <v>36</v>
      </c>
      <c r="R163" s="173" t="s">
        <v>36</v>
      </c>
      <c r="S163" s="174"/>
      <c r="T163" s="173"/>
      <c r="U163" s="174"/>
      <c r="V163" s="173"/>
      <c r="W163" s="174"/>
      <c r="X163" s="173"/>
      <c r="Y163" s="142"/>
      <c r="Z163" s="171"/>
    </row>
    <row r="164" spans="2:26" x14ac:dyDescent="0.35">
      <c r="B164" s="198"/>
      <c r="C164" s="46" t="s">
        <v>1000</v>
      </c>
      <c r="D164" s="15"/>
      <c r="L164" s="17"/>
      <c r="M164" s="117"/>
      <c r="N164" s="173"/>
      <c r="O164" s="174"/>
      <c r="P164" s="173"/>
      <c r="Q164" s="174"/>
      <c r="R164" s="173"/>
      <c r="S164" s="174"/>
      <c r="T164" s="173">
        <v>133</v>
      </c>
      <c r="U164" s="174">
        <v>934</v>
      </c>
      <c r="V164" s="173">
        <v>4495</v>
      </c>
      <c r="W164" s="174">
        <f>+V164</f>
        <v>4495</v>
      </c>
      <c r="X164" s="173"/>
      <c r="Y164" s="142"/>
      <c r="Z164" s="171"/>
    </row>
    <row r="165" spans="2:26" x14ac:dyDescent="0.35">
      <c r="B165" s="25"/>
      <c r="C165" s="47" t="s">
        <v>1001</v>
      </c>
      <c r="D165" s="21"/>
      <c r="E165" s="15"/>
      <c r="L165" s="17"/>
      <c r="M165" s="117"/>
      <c r="N165" s="121"/>
      <c r="O165" s="117"/>
      <c r="P165" s="121"/>
      <c r="Q165" s="117"/>
      <c r="R165" s="121"/>
      <c r="S165" s="174"/>
      <c r="T165" s="173"/>
      <c r="U165" s="174">
        <v>1789</v>
      </c>
      <c r="V165" s="173">
        <v>5713</v>
      </c>
      <c r="W165" s="174">
        <f>+V165</f>
        <v>5713</v>
      </c>
      <c r="X165" s="173"/>
      <c r="Y165" s="137"/>
    </row>
    <row r="166" spans="2:26" x14ac:dyDescent="0.35">
      <c r="B166" s="25"/>
      <c r="C166" s="46" t="s">
        <v>1002</v>
      </c>
      <c r="D166" s="30"/>
      <c r="L166" s="17"/>
      <c r="M166" s="117"/>
      <c r="N166" s="121"/>
      <c r="O166" s="117"/>
      <c r="P166" s="121"/>
      <c r="Q166" s="117"/>
      <c r="R166" s="121"/>
      <c r="S166" s="174"/>
      <c r="T166" s="173"/>
      <c r="U166" s="174"/>
      <c r="V166" s="173"/>
      <c r="W166" s="174"/>
      <c r="X166" s="173"/>
      <c r="Y166" s="137"/>
    </row>
    <row r="167" spans="2:26" x14ac:dyDescent="0.35">
      <c r="B167" s="25"/>
      <c r="C167" s="27"/>
      <c r="D167" s="22"/>
      <c r="E167" s="22"/>
      <c r="L167" s="17"/>
      <c r="M167" s="117"/>
      <c r="N167" s="121"/>
      <c r="O167" s="117"/>
      <c r="P167" s="121"/>
      <c r="Q167" s="117"/>
      <c r="R167" s="121"/>
      <c r="S167" s="174"/>
      <c r="T167" s="173"/>
      <c r="U167" s="174"/>
      <c r="V167" s="173"/>
      <c r="W167" s="174"/>
      <c r="X167" s="173"/>
      <c r="Y167" s="137"/>
    </row>
    <row r="168" spans="2:26" x14ac:dyDescent="0.35">
      <c r="B168" s="10" t="s">
        <v>1003</v>
      </c>
      <c r="C168" s="27"/>
      <c r="D168" s="15"/>
      <c r="E168" s="27"/>
      <c r="L168" s="17"/>
      <c r="M168" s="117"/>
      <c r="N168" s="121"/>
      <c r="O168" s="117"/>
      <c r="P168" s="121"/>
      <c r="Q168" s="117"/>
      <c r="R168" s="121"/>
      <c r="S168" s="174"/>
      <c r="T168" s="173"/>
      <c r="U168" s="174"/>
      <c r="V168" s="173"/>
      <c r="W168" s="174"/>
      <c r="X168" s="173"/>
      <c r="Y168" s="137"/>
    </row>
    <row r="169" spans="2:26" x14ac:dyDescent="0.35">
      <c r="B169" s="10" t="s">
        <v>1004</v>
      </c>
      <c r="C169" s="27"/>
      <c r="D169" s="15"/>
      <c r="E169" s="27"/>
      <c r="L169" s="17"/>
      <c r="M169" s="117"/>
      <c r="N169" s="121"/>
      <c r="O169" s="117"/>
      <c r="P169" s="121"/>
      <c r="Q169" s="117"/>
      <c r="R169" s="121"/>
      <c r="S169" s="174"/>
      <c r="T169" s="173"/>
      <c r="U169" s="174"/>
      <c r="V169" s="173"/>
      <c r="W169" s="174"/>
      <c r="X169" s="173"/>
      <c r="Y169" s="137"/>
    </row>
    <row r="170" spans="2:26" x14ac:dyDescent="0.35">
      <c r="B170" s="10" t="s">
        <v>887</v>
      </c>
      <c r="C170" s="47"/>
      <c r="D170" s="46"/>
      <c r="E170" s="27"/>
      <c r="L170" s="17"/>
      <c r="M170" s="117"/>
      <c r="N170" s="121"/>
      <c r="O170" s="117"/>
      <c r="P170" s="121"/>
      <c r="Q170" s="117"/>
      <c r="R170" s="121"/>
      <c r="S170" s="174"/>
      <c r="T170" s="173"/>
      <c r="U170" s="174"/>
      <c r="V170" s="173"/>
      <c r="W170" s="174"/>
      <c r="X170" s="173"/>
      <c r="Y170" s="137"/>
    </row>
    <row r="171" spans="2:26" x14ac:dyDescent="0.35">
      <c r="B171" s="198">
        <v>4.0999999999999996</v>
      </c>
      <c r="C171" s="47" t="s">
        <v>1005</v>
      </c>
      <c r="D171" s="46"/>
      <c r="E171" s="27"/>
      <c r="L171" s="17"/>
      <c r="M171" s="117"/>
      <c r="N171" s="121"/>
      <c r="O171" s="117"/>
      <c r="P171" s="121"/>
      <c r="Q171" s="117"/>
      <c r="R171" s="121"/>
      <c r="S171" s="174"/>
      <c r="T171" s="173"/>
      <c r="U171" s="174"/>
      <c r="V171" s="173"/>
      <c r="W171" s="174"/>
      <c r="X171" s="173"/>
      <c r="Y171" s="137"/>
    </row>
    <row r="172" spans="2:26" x14ac:dyDescent="0.35">
      <c r="B172" s="198"/>
      <c r="C172" s="47" t="s">
        <v>1006</v>
      </c>
      <c r="D172" s="46"/>
      <c r="E172" s="27"/>
      <c r="L172" s="17"/>
      <c r="M172" s="117"/>
      <c r="N172" s="188"/>
      <c r="O172" s="221"/>
      <c r="P172" s="188"/>
      <c r="Q172" s="221"/>
      <c r="R172" s="188">
        <v>0.2</v>
      </c>
      <c r="S172" s="194">
        <v>0.22580645161290322</v>
      </c>
      <c r="T172" s="253">
        <v>0.23636363636363636</v>
      </c>
      <c r="U172" s="194">
        <v>0.25</v>
      </c>
      <c r="V172" s="253">
        <v>0.25333333333333335</v>
      </c>
      <c r="W172" s="194">
        <f>+V172</f>
        <v>0.25333333333333335</v>
      </c>
      <c r="X172" s="181">
        <f>+W172-R172</f>
        <v>5.3333333333333344E-2</v>
      </c>
      <c r="Y172" s="137"/>
    </row>
    <row r="173" spans="2:26" x14ac:dyDescent="0.35">
      <c r="B173" s="198"/>
      <c r="C173" s="47" t="s">
        <v>1007</v>
      </c>
      <c r="D173" s="46"/>
      <c r="E173" s="27"/>
      <c r="L173" s="17"/>
      <c r="M173" s="117"/>
      <c r="N173" s="188"/>
      <c r="O173" s="221"/>
      <c r="P173" s="188"/>
      <c r="Q173" s="221"/>
      <c r="R173" s="188"/>
      <c r="S173" s="194"/>
      <c r="T173" s="253"/>
      <c r="U173" s="174"/>
      <c r="V173" s="253"/>
      <c r="W173" s="194"/>
      <c r="X173" s="181"/>
      <c r="Y173" s="137"/>
    </row>
    <row r="174" spans="2:26" x14ac:dyDescent="0.35">
      <c r="B174" s="198"/>
      <c r="C174" s="47" t="s">
        <v>1008</v>
      </c>
      <c r="D174" s="22"/>
      <c r="E174" s="27"/>
      <c r="L174" s="17"/>
      <c r="M174" s="117"/>
      <c r="N174" s="188"/>
      <c r="O174" s="221"/>
      <c r="P174" s="188"/>
      <c r="Q174" s="221"/>
      <c r="R174" s="188">
        <v>0.2</v>
      </c>
      <c r="S174" s="194">
        <v>0</v>
      </c>
      <c r="T174" s="253">
        <v>0.1388888888888889</v>
      </c>
      <c r="U174" s="194">
        <v>0.16216216216216217</v>
      </c>
      <c r="V174" s="253">
        <v>0.26190476190476192</v>
      </c>
      <c r="W174" s="194">
        <f>+V174</f>
        <v>0.26190476190476192</v>
      </c>
      <c r="X174" s="181">
        <f>+W174-R174</f>
        <v>6.1904761904761907E-2</v>
      </c>
      <c r="Y174" s="137"/>
    </row>
    <row r="175" spans="2:26" x14ac:dyDescent="0.35">
      <c r="B175" s="198"/>
      <c r="C175" s="33" t="s">
        <v>1009</v>
      </c>
      <c r="D175" s="14"/>
      <c r="E175" s="14"/>
      <c r="L175" s="17"/>
      <c r="M175" s="117"/>
      <c r="N175" s="188"/>
      <c r="O175" s="221"/>
      <c r="P175" s="188"/>
      <c r="Q175" s="221"/>
      <c r="R175" s="188"/>
      <c r="S175" s="194"/>
      <c r="T175" s="253"/>
      <c r="U175" s="174"/>
      <c r="V175" s="253"/>
      <c r="W175" s="194"/>
      <c r="X175" s="181"/>
      <c r="Y175" s="137"/>
    </row>
    <row r="176" spans="2:26" x14ac:dyDescent="0.35">
      <c r="B176" s="198"/>
      <c r="C176" s="32" t="s">
        <v>1010</v>
      </c>
      <c r="D176" s="14"/>
      <c r="E176" s="14"/>
      <c r="L176" s="17"/>
      <c r="M176" s="117"/>
      <c r="N176" s="188"/>
      <c r="O176" s="221"/>
      <c r="P176" s="188"/>
      <c r="Q176" s="221"/>
      <c r="R176" s="188"/>
      <c r="S176" s="194"/>
      <c r="T176" s="253"/>
      <c r="U176" s="174"/>
      <c r="V176" s="253"/>
      <c r="W176" s="194"/>
      <c r="X176" s="181"/>
      <c r="Y176" s="137"/>
    </row>
    <row r="177" spans="2:25" ht="29" x14ac:dyDescent="0.35">
      <c r="B177" s="198"/>
      <c r="C177" s="32" t="s">
        <v>1011</v>
      </c>
      <c r="D177" s="33"/>
      <c r="L177" s="17"/>
      <c r="M177" s="117"/>
      <c r="N177" s="188"/>
      <c r="O177" s="221"/>
      <c r="P177" s="188"/>
      <c r="Q177" s="221"/>
      <c r="R177" s="188">
        <v>0.2</v>
      </c>
      <c r="S177" s="194">
        <v>9.6774193548387094E-2</v>
      </c>
      <c r="T177" s="253">
        <v>0.2</v>
      </c>
      <c r="U177" s="194">
        <v>0.25333333333333335</v>
      </c>
      <c r="V177" s="253">
        <v>0.27741935483870966</v>
      </c>
      <c r="W177" s="194">
        <f>+V177</f>
        <v>0.27741935483870966</v>
      </c>
      <c r="X177" s="181">
        <f>+W177-R177</f>
        <v>7.7419354838709653E-2</v>
      </c>
      <c r="Y177" s="276" t="s">
        <v>1130</v>
      </c>
    </row>
    <row r="178" spans="2:25" x14ac:dyDescent="0.35">
      <c r="B178" s="10" t="s">
        <v>899</v>
      </c>
      <c r="C178" s="32"/>
      <c r="D178" s="22"/>
      <c r="E178" s="33"/>
      <c r="L178" s="17"/>
      <c r="M178" s="117"/>
      <c r="N178" s="188"/>
      <c r="O178" s="221"/>
      <c r="P178" s="188"/>
      <c r="Q178" s="221"/>
      <c r="R178" s="188"/>
      <c r="S178" s="174"/>
      <c r="T178" s="173"/>
      <c r="U178" s="174"/>
      <c r="V178" s="173"/>
      <c r="W178" s="174"/>
      <c r="X178" s="173"/>
      <c r="Y178" s="137"/>
    </row>
    <row r="179" spans="2:25" x14ac:dyDescent="0.35">
      <c r="B179" s="198">
        <v>4.0999999999999996</v>
      </c>
      <c r="C179" s="32" t="s">
        <v>1012</v>
      </c>
      <c r="D179" s="15"/>
      <c r="E179" s="33"/>
      <c r="L179" s="17"/>
      <c r="M179" s="117"/>
      <c r="N179" s="188"/>
      <c r="O179" s="221"/>
      <c r="P179" s="188"/>
      <c r="Q179" s="221"/>
      <c r="R179" s="188"/>
      <c r="S179" s="174"/>
      <c r="T179" s="173"/>
      <c r="U179" s="174"/>
      <c r="V179" s="173"/>
      <c r="W179" s="174"/>
      <c r="X179" s="173"/>
      <c r="Y179" s="137"/>
    </row>
    <row r="180" spans="2:25" x14ac:dyDescent="0.35">
      <c r="B180" s="198"/>
      <c r="C180" s="32" t="s">
        <v>1013</v>
      </c>
      <c r="D180" s="15"/>
      <c r="E180" s="33"/>
      <c r="L180" s="17"/>
      <c r="M180" s="117"/>
      <c r="N180" s="265">
        <v>1</v>
      </c>
      <c r="O180" s="266">
        <v>2</v>
      </c>
      <c r="P180" s="265">
        <v>3</v>
      </c>
      <c r="Q180" s="266">
        <v>3</v>
      </c>
      <c r="R180" s="265">
        <v>9</v>
      </c>
      <c r="S180" s="174">
        <v>1</v>
      </c>
      <c r="T180" s="173">
        <v>3</v>
      </c>
      <c r="U180" s="174">
        <v>4</v>
      </c>
      <c r="V180" s="173">
        <v>1</v>
      </c>
      <c r="W180" s="174">
        <f>SUM(S180:V180)</f>
        <v>9</v>
      </c>
      <c r="X180" s="173">
        <f>+W180-R180</f>
        <v>0</v>
      </c>
      <c r="Y180" s="137"/>
    </row>
    <row r="181" spans="2:25" x14ac:dyDescent="0.35">
      <c r="B181" s="198"/>
      <c r="C181" s="32" t="s">
        <v>1014</v>
      </c>
      <c r="D181" s="15"/>
      <c r="E181" s="33"/>
      <c r="L181" s="17"/>
      <c r="M181" s="117"/>
      <c r="N181" s="265">
        <v>1</v>
      </c>
      <c r="O181" s="266"/>
      <c r="P181" s="265">
        <v>1</v>
      </c>
      <c r="Q181" s="266">
        <v>1</v>
      </c>
      <c r="R181" s="265">
        <v>3</v>
      </c>
      <c r="S181" s="174"/>
      <c r="T181" s="173">
        <v>4</v>
      </c>
      <c r="U181" s="174">
        <v>1</v>
      </c>
      <c r="V181" s="173">
        <v>2</v>
      </c>
      <c r="W181" s="174">
        <f>SUM(S181:V181)</f>
        <v>7</v>
      </c>
      <c r="X181" s="173">
        <f>+W181-R181</f>
        <v>4</v>
      </c>
      <c r="Y181" s="137"/>
    </row>
    <row r="182" spans="2:25" x14ac:dyDescent="0.35">
      <c r="B182" s="198"/>
      <c r="C182" s="32" t="s">
        <v>1015</v>
      </c>
      <c r="D182" s="15"/>
      <c r="E182" s="33"/>
      <c r="L182" s="17"/>
      <c r="M182" s="117"/>
      <c r="N182" s="265"/>
      <c r="O182" s="266"/>
      <c r="P182" s="265"/>
      <c r="Q182" s="266"/>
      <c r="R182" s="265"/>
      <c r="S182" s="174"/>
      <c r="T182" s="173"/>
      <c r="U182" s="174"/>
      <c r="V182" s="173"/>
      <c r="W182" s="174"/>
      <c r="X182" s="173"/>
      <c r="Y182" s="137"/>
    </row>
    <row r="183" spans="2:25" x14ac:dyDescent="0.35">
      <c r="B183" s="198"/>
      <c r="C183" s="32" t="s">
        <v>1016</v>
      </c>
      <c r="D183" s="15"/>
      <c r="E183" s="33"/>
      <c r="L183" s="17"/>
      <c r="M183" s="117"/>
      <c r="N183" s="173"/>
      <c r="O183" s="174"/>
      <c r="P183" s="173"/>
      <c r="Q183" s="174"/>
      <c r="R183" s="173"/>
      <c r="S183" s="174"/>
      <c r="T183" s="173"/>
      <c r="U183" s="174"/>
      <c r="V183" s="173"/>
      <c r="W183" s="174"/>
      <c r="X183" s="173"/>
      <c r="Y183" s="137"/>
    </row>
    <row r="184" spans="2:25" x14ac:dyDescent="0.35">
      <c r="B184" s="198"/>
      <c r="C184" s="32" t="s">
        <v>1017</v>
      </c>
      <c r="D184" s="15"/>
      <c r="E184" s="33"/>
      <c r="L184" s="17"/>
      <c r="M184" s="117"/>
      <c r="N184" s="173"/>
      <c r="O184" s="174"/>
      <c r="P184" s="173"/>
      <c r="Q184" s="174"/>
      <c r="R184" s="173"/>
      <c r="S184" s="174"/>
      <c r="T184" s="173"/>
      <c r="U184" s="174"/>
      <c r="V184" s="173"/>
      <c r="W184" s="174"/>
      <c r="X184" s="173"/>
      <c r="Y184" s="137"/>
    </row>
    <row r="185" spans="2:25" x14ac:dyDescent="0.35">
      <c r="B185" s="198"/>
      <c r="C185" s="32" t="s">
        <v>1018</v>
      </c>
      <c r="D185" s="15"/>
      <c r="E185" s="33"/>
      <c r="L185" s="17"/>
      <c r="M185" s="117"/>
      <c r="N185" s="173"/>
      <c r="O185" s="174"/>
      <c r="P185" s="173">
        <v>1</v>
      </c>
      <c r="Q185" s="174">
        <v>1</v>
      </c>
      <c r="R185" s="173">
        <v>2</v>
      </c>
      <c r="S185" s="174"/>
      <c r="T185" s="173"/>
      <c r="U185" s="174"/>
      <c r="V185" s="173">
        <v>2</v>
      </c>
      <c r="W185" s="174">
        <f>+V185</f>
        <v>2</v>
      </c>
      <c r="X185" s="173">
        <f>+W185-R185</f>
        <v>0</v>
      </c>
      <c r="Y185" s="137"/>
    </row>
    <row r="186" spans="2:25" x14ac:dyDescent="0.35">
      <c r="B186" s="198"/>
      <c r="C186" s="32" t="s">
        <v>1019</v>
      </c>
      <c r="D186" s="33"/>
      <c r="E186" s="33"/>
      <c r="L186" s="17"/>
      <c r="M186" s="117"/>
      <c r="N186" s="173">
        <v>1</v>
      </c>
      <c r="O186" s="174">
        <v>2</v>
      </c>
      <c r="P186" s="173">
        <v>2</v>
      </c>
      <c r="Q186" s="174">
        <v>1</v>
      </c>
      <c r="R186" s="173">
        <v>6</v>
      </c>
      <c r="S186" s="174"/>
      <c r="T186" s="173"/>
      <c r="U186" s="174">
        <v>1</v>
      </c>
      <c r="V186" s="173">
        <v>3</v>
      </c>
      <c r="W186" s="174">
        <f>SUM(S186:V186)</f>
        <v>4</v>
      </c>
      <c r="X186" s="173">
        <f>+W186-R186</f>
        <v>-2</v>
      </c>
      <c r="Y186" s="137"/>
    </row>
    <row r="187" spans="2:25" x14ac:dyDescent="0.35">
      <c r="B187" s="198"/>
      <c r="C187" s="32" t="s">
        <v>1020</v>
      </c>
      <c r="D187" s="14"/>
      <c r="E187" s="14"/>
      <c r="L187" s="17"/>
      <c r="M187" s="117"/>
      <c r="N187" s="173"/>
      <c r="O187" s="174"/>
      <c r="P187" s="173"/>
      <c r="Q187" s="174"/>
      <c r="R187" s="267"/>
      <c r="S187" s="268"/>
      <c r="T187" s="173"/>
      <c r="U187" s="174"/>
      <c r="V187" s="173"/>
      <c r="W187" s="268"/>
      <c r="X187" s="173"/>
      <c r="Y187" s="137"/>
    </row>
    <row r="188" spans="2:25" x14ac:dyDescent="0.35">
      <c r="B188" s="198"/>
      <c r="C188" s="32" t="s">
        <v>1021</v>
      </c>
      <c r="D188" s="33"/>
      <c r="L188" s="17"/>
      <c r="M188" s="117"/>
      <c r="N188" s="173"/>
      <c r="O188" s="174"/>
      <c r="P188" s="173"/>
      <c r="Q188" s="174"/>
      <c r="R188" s="267"/>
      <c r="S188" s="268"/>
      <c r="T188" s="173"/>
      <c r="U188" s="174"/>
      <c r="V188" s="173"/>
      <c r="W188" s="268"/>
      <c r="X188" s="173"/>
      <c r="Y188" s="137"/>
    </row>
    <row r="189" spans="2:25" x14ac:dyDescent="0.35">
      <c r="B189" s="198"/>
      <c r="C189" s="32" t="s">
        <v>1022</v>
      </c>
      <c r="D189" s="15"/>
      <c r="E189" s="33"/>
      <c r="L189" s="17"/>
      <c r="M189" s="117"/>
      <c r="N189" s="173"/>
      <c r="O189" s="174"/>
      <c r="P189" s="173"/>
      <c r="Q189" s="174"/>
      <c r="R189" s="267"/>
      <c r="S189" s="268"/>
      <c r="T189" s="173"/>
      <c r="U189" s="174"/>
      <c r="V189" s="173"/>
      <c r="W189" s="268"/>
      <c r="X189" s="173"/>
      <c r="Y189" s="137"/>
    </row>
    <row r="190" spans="2:25" x14ac:dyDescent="0.35">
      <c r="B190" s="198"/>
      <c r="C190" s="32" t="s">
        <v>1023</v>
      </c>
      <c r="D190" s="15"/>
      <c r="E190" s="33"/>
      <c r="L190" s="17"/>
      <c r="M190" s="117"/>
      <c r="N190" s="173"/>
      <c r="O190" s="268"/>
      <c r="P190" s="173">
        <v>1</v>
      </c>
      <c r="Q190" s="174">
        <v>1</v>
      </c>
      <c r="R190" s="173">
        <v>2</v>
      </c>
      <c r="S190" s="268"/>
      <c r="T190" s="173"/>
      <c r="U190" s="174"/>
      <c r="V190" s="173"/>
      <c r="W190" s="268"/>
      <c r="X190" s="267">
        <f>+W190-R190</f>
        <v>-2</v>
      </c>
      <c r="Y190" s="137"/>
    </row>
    <row r="191" spans="2:25" x14ac:dyDescent="0.35">
      <c r="B191" s="198"/>
      <c r="C191" s="32" t="s">
        <v>1024</v>
      </c>
      <c r="D191" s="15"/>
      <c r="E191" s="33"/>
      <c r="L191" s="17"/>
      <c r="M191" s="117"/>
      <c r="N191" s="173"/>
      <c r="O191" s="174"/>
      <c r="P191" s="173"/>
      <c r="Q191" s="174"/>
      <c r="R191" s="267"/>
      <c r="S191" s="268"/>
      <c r="T191" s="173"/>
      <c r="U191" s="174"/>
      <c r="V191" s="173"/>
      <c r="W191" s="268"/>
      <c r="X191" s="173"/>
      <c r="Y191" s="137"/>
    </row>
    <row r="192" spans="2:25" x14ac:dyDescent="0.35">
      <c r="B192" s="198"/>
      <c r="C192" s="32" t="s">
        <v>1025</v>
      </c>
      <c r="D192" s="15"/>
      <c r="E192" s="33"/>
      <c r="L192" s="17"/>
      <c r="M192" s="117"/>
      <c r="N192" s="173"/>
      <c r="O192" s="174"/>
      <c r="P192" s="173"/>
      <c r="Q192" s="174"/>
      <c r="R192" s="267"/>
      <c r="S192" s="268"/>
      <c r="T192" s="173"/>
      <c r="U192" s="174"/>
      <c r="V192" s="173"/>
      <c r="W192" s="268"/>
      <c r="X192" s="173"/>
      <c r="Y192" s="137"/>
    </row>
    <row r="193" spans="2:25" x14ac:dyDescent="0.35">
      <c r="B193" s="198"/>
      <c r="C193" s="32" t="s">
        <v>1026</v>
      </c>
      <c r="D193" s="15"/>
      <c r="E193" s="33"/>
      <c r="L193" s="17"/>
      <c r="M193" s="117"/>
      <c r="N193" s="173"/>
      <c r="O193" s="174"/>
      <c r="P193" s="173"/>
      <c r="Q193" s="174"/>
      <c r="R193" s="267"/>
      <c r="S193" s="268"/>
      <c r="T193" s="173"/>
      <c r="U193" s="174"/>
      <c r="V193" s="173"/>
      <c r="W193" s="268"/>
      <c r="X193" s="173"/>
      <c r="Y193" s="137"/>
    </row>
    <row r="194" spans="2:25" x14ac:dyDescent="0.35">
      <c r="B194" s="198"/>
      <c r="C194" s="32" t="s">
        <v>1027</v>
      </c>
      <c r="D194" s="46"/>
      <c r="E194" s="33"/>
      <c r="L194" s="17"/>
      <c r="M194" s="117"/>
      <c r="N194" s="173"/>
      <c r="O194" s="174"/>
      <c r="P194" s="173"/>
      <c r="Q194" s="174"/>
      <c r="R194" s="267"/>
      <c r="S194" s="268"/>
      <c r="T194" s="173"/>
      <c r="U194" s="174"/>
      <c r="V194" s="173"/>
      <c r="W194" s="268"/>
      <c r="X194" s="173"/>
      <c r="Y194" s="137"/>
    </row>
    <row r="195" spans="2:25" x14ac:dyDescent="0.35">
      <c r="B195" s="198">
        <v>4.2</v>
      </c>
      <c r="C195" s="32" t="s">
        <v>1028</v>
      </c>
      <c r="D195" s="15"/>
      <c r="E195" s="33"/>
      <c r="L195" s="17"/>
      <c r="M195" s="117"/>
      <c r="N195" s="173"/>
      <c r="O195" s="174"/>
      <c r="P195" s="173"/>
      <c r="Q195" s="174"/>
      <c r="R195" s="173"/>
      <c r="S195" s="174"/>
      <c r="T195" s="173"/>
      <c r="U195" s="174"/>
      <c r="V195" s="173"/>
      <c r="W195" s="174"/>
      <c r="X195" s="173"/>
      <c r="Y195" s="137"/>
    </row>
    <row r="196" spans="2:25" x14ac:dyDescent="0.35">
      <c r="B196" s="198"/>
      <c r="C196" s="32" t="s">
        <v>1029</v>
      </c>
      <c r="D196" s="15"/>
      <c r="E196" s="33"/>
      <c r="L196" s="17"/>
      <c r="M196" s="117"/>
      <c r="N196" s="173"/>
      <c r="O196" s="174">
        <v>1</v>
      </c>
      <c r="P196" s="173">
        <v>1</v>
      </c>
      <c r="Q196" s="174">
        <v>1</v>
      </c>
      <c r="R196" s="173">
        <v>3</v>
      </c>
      <c r="S196" s="174">
        <v>1</v>
      </c>
      <c r="T196" s="173"/>
      <c r="U196" s="174">
        <v>1</v>
      </c>
      <c r="V196" s="173">
        <v>0</v>
      </c>
      <c r="W196" s="174">
        <f>+SUM(S196:V196)</f>
        <v>2</v>
      </c>
      <c r="X196" s="173">
        <f>+W196-R196</f>
        <v>-1</v>
      </c>
      <c r="Y196" s="137"/>
    </row>
    <row r="197" spans="2:25" x14ac:dyDescent="0.35">
      <c r="B197" s="198"/>
      <c r="C197" s="32" t="s">
        <v>1030</v>
      </c>
      <c r="D197" s="33"/>
      <c r="E197" s="33"/>
      <c r="L197" s="17"/>
      <c r="M197" s="117"/>
      <c r="N197" s="173">
        <v>14</v>
      </c>
      <c r="O197" s="174">
        <v>13</v>
      </c>
      <c r="P197" s="173">
        <v>13</v>
      </c>
      <c r="Q197" s="174">
        <v>13</v>
      </c>
      <c r="R197" s="173">
        <v>53</v>
      </c>
      <c r="S197" s="174">
        <v>54</v>
      </c>
      <c r="T197" s="173">
        <v>233</v>
      </c>
      <c r="U197" s="174">
        <v>355</v>
      </c>
      <c r="V197" s="173">
        <v>627</v>
      </c>
      <c r="W197" s="174">
        <f>+SUM(S197:V197)</f>
        <v>1269</v>
      </c>
      <c r="X197" s="173">
        <f>+W197-R197</f>
        <v>1216</v>
      </c>
      <c r="Y197" s="137"/>
    </row>
    <row r="198" spans="2:25" x14ac:dyDescent="0.35">
      <c r="B198" s="198">
        <v>4.3</v>
      </c>
      <c r="C198" s="32" t="s">
        <v>1031</v>
      </c>
      <c r="D198" s="14"/>
      <c r="E198" s="14"/>
      <c r="L198" s="17"/>
      <c r="M198" s="117"/>
      <c r="N198" s="187"/>
      <c r="O198" s="268"/>
      <c r="P198" s="267"/>
      <c r="Q198" s="268"/>
      <c r="R198" s="267"/>
      <c r="S198" s="268"/>
      <c r="T198" s="173"/>
      <c r="U198" s="174"/>
      <c r="V198" s="173"/>
      <c r="W198" s="268"/>
      <c r="X198" s="173"/>
      <c r="Y198" s="137"/>
    </row>
    <row r="199" spans="2:25" x14ac:dyDescent="0.35">
      <c r="B199" s="198"/>
      <c r="C199" s="32" t="s">
        <v>1032</v>
      </c>
      <c r="D199" s="33"/>
      <c r="L199" s="17"/>
      <c r="M199" s="117"/>
      <c r="N199" s="187">
        <v>1</v>
      </c>
      <c r="O199" s="177">
        <v>2</v>
      </c>
      <c r="P199" s="187">
        <v>1</v>
      </c>
      <c r="Q199" s="177">
        <v>1</v>
      </c>
      <c r="R199" s="187">
        <v>5</v>
      </c>
      <c r="S199" s="177">
        <v>3</v>
      </c>
      <c r="T199" s="173">
        <v>1</v>
      </c>
      <c r="U199" s="174">
        <v>3</v>
      </c>
      <c r="V199" s="173">
        <v>1</v>
      </c>
      <c r="W199" s="177">
        <f>SUM(S199:V199)</f>
        <v>8</v>
      </c>
      <c r="X199" s="187">
        <f>+W199-R199</f>
        <v>3</v>
      </c>
      <c r="Y199" s="137"/>
    </row>
    <row r="200" spans="2:25" x14ac:dyDescent="0.35">
      <c r="B200" s="198"/>
      <c r="C200" s="32" t="s">
        <v>1033</v>
      </c>
      <c r="D200" s="15"/>
      <c r="E200" s="33"/>
      <c r="L200" s="17"/>
      <c r="M200" s="117"/>
      <c r="N200" s="187">
        <v>3</v>
      </c>
      <c r="O200" s="177">
        <v>4</v>
      </c>
      <c r="P200" s="187">
        <v>4</v>
      </c>
      <c r="Q200" s="177">
        <v>4</v>
      </c>
      <c r="R200" s="187">
        <v>15</v>
      </c>
      <c r="S200" s="177">
        <v>4</v>
      </c>
      <c r="T200" s="173">
        <v>15</v>
      </c>
      <c r="U200" s="174">
        <v>7</v>
      </c>
      <c r="V200" s="173">
        <v>4</v>
      </c>
      <c r="W200" s="177">
        <f t="shared" ref="W200:W201" si="14">SUM(S200:V200)</f>
        <v>30</v>
      </c>
      <c r="X200" s="187">
        <f t="shared" ref="X200:X202" si="15">+W200-R200</f>
        <v>15</v>
      </c>
      <c r="Y200" s="137"/>
    </row>
    <row r="201" spans="2:25" x14ac:dyDescent="0.35">
      <c r="B201" s="198"/>
      <c r="C201" s="32" t="s">
        <v>1034</v>
      </c>
      <c r="D201" s="15"/>
      <c r="E201" s="33"/>
      <c r="L201" s="17"/>
      <c r="M201" s="117"/>
      <c r="N201" s="187">
        <v>50</v>
      </c>
      <c r="O201" s="177">
        <v>50</v>
      </c>
      <c r="P201" s="187">
        <v>50</v>
      </c>
      <c r="Q201" s="177">
        <v>50</v>
      </c>
      <c r="R201" s="187">
        <v>200</v>
      </c>
      <c r="S201" s="177">
        <v>60</v>
      </c>
      <c r="T201" s="173">
        <v>34</v>
      </c>
      <c r="U201" s="174">
        <v>63</v>
      </c>
      <c r="V201" s="173">
        <v>168</v>
      </c>
      <c r="W201" s="177">
        <f t="shared" si="14"/>
        <v>325</v>
      </c>
      <c r="X201" s="187">
        <f t="shared" si="15"/>
        <v>125</v>
      </c>
      <c r="Y201" s="137"/>
    </row>
    <row r="202" spans="2:25" x14ac:dyDescent="0.35">
      <c r="B202" s="198">
        <v>4.4000000000000004</v>
      </c>
      <c r="C202" s="32" t="s">
        <v>1035</v>
      </c>
      <c r="D202" s="15"/>
      <c r="E202" s="33"/>
      <c r="L202" s="17"/>
      <c r="M202" s="117"/>
      <c r="N202" s="258">
        <v>0.8</v>
      </c>
      <c r="O202" s="264">
        <v>0.8</v>
      </c>
      <c r="P202" s="258">
        <v>0.8</v>
      </c>
      <c r="Q202" s="264">
        <v>0.8</v>
      </c>
      <c r="R202" s="258">
        <v>0.8</v>
      </c>
      <c r="S202" s="264">
        <v>1</v>
      </c>
      <c r="T202" s="188">
        <v>1</v>
      </c>
      <c r="U202" s="221">
        <v>1</v>
      </c>
      <c r="V202" s="173">
        <v>1</v>
      </c>
      <c r="W202" s="264">
        <v>1</v>
      </c>
      <c r="X202" s="187">
        <f t="shared" si="15"/>
        <v>0.19999999999999996</v>
      </c>
      <c r="Y202" s="137"/>
    </row>
    <row r="203" spans="2:25" ht="29" x14ac:dyDescent="0.35">
      <c r="B203" s="198">
        <v>4.5</v>
      </c>
      <c r="C203" s="32" t="s">
        <v>1036</v>
      </c>
      <c r="D203" s="15"/>
      <c r="E203" s="33"/>
      <c r="L203" s="17"/>
      <c r="M203" s="117"/>
      <c r="N203" s="258" t="s">
        <v>36</v>
      </c>
      <c r="O203" s="264" t="s">
        <v>36</v>
      </c>
      <c r="P203" s="258" t="s">
        <v>36</v>
      </c>
      <c r="Q203" s="264" t="s">
        <v>36</v>
      </c>
      <c r="R203" s="258" t="s">
        <v>36</v>
      </c>
      <c r="S203" s="264"/>
      <c r="T203" s="173"/>
      <c r="U203" s="174"/>
      <c r="V203" s="173"/>
      <c r="W203" s="264"/>
      <c r="X203" s="173"/>
      <c r="Y203" s="276" t="s">
        <v>1131</v>
      </c>
    </row>
    <row r="204" spans="2:25" x14ac:dyDescent="0.35">
      <c r="B204" s="10"/>
      <c r="C204" s="31"/>
      <c r="D204" s="15"/>
      <c r="E204" s="33"/>
      <c r="L204" s="17"/>
      <c r="M204" s="117"/>
      <c r="N204" s="121"/>
      <c r="O204" s="117"/>
      <c r="P204" s="121"/>
      <c r="Q204" s="117"/>
      <c r="R204" s="121"/>
      <c r="S204" s="174"/>
      <c r="T204" s="173"/>
      <c r="U204" s="174"/>
      <c r="V204" s="173"/>
      <c r="W204" s="174"/>
      <c r="X204" s="173"/>
      <c r="Y204" s="137"/>
    </row>
    <row r="205" spans="2:25" x14ac:dyDescent="0.35">
      <c r="B205" s="10" t="s">
        <v>1037</v>
      </c>
      <c r="C205" s="31"/>
      <c r="D205" s="46"/>
      <c r="E205" s="33"/>
      <c r="L205" s="17"/>
      <c r="M205" s="117"/>
      <c r="N205" s="121"/>
      <c r="O205" s="117"/>
      <c r="P205" s="121"/>
      <c r="Q205" s="117"/>
      <c r="R205" s="121"/>
      <c r="S205" s="174"/>
      <c r="T205" s="173"/>
      <c r="U205" s="174"/>
      <c r="V205" s="173"/>
      <c r="W205" s="174"/>
      <c r="X205" s="173"/>
      <c r="Y205" s="137"/>
    </row>
    <row r="206" spans="2:25" x14ac:dyDescent="0.35">
      <c r="B206" s="201" t="s">
        <v>1038</v>
      </c>
      <c r="C206" s="218"/>
      <c r="D206" s="209"/>
      <c r="E206" s="206"/>
      <c r="F206" s="204"/>
      <c r="G206" s="204"/>
      <c r="H206" s="204"/>
      <c r="I206" s="204"/>
      <c r="J206" s="204"/>
      <c r="K206" s="204"/>
      <c r="L206" s="211"/>
      <c r="M206" s="117"/>
      <c r="N206" s="121"/>
      <c r="O206" s="117"/>
      <c r="P206" s="121"/>
      <c r="Q206" s="117"/>
      <c r="R206" s="121"/>
      <c r="S206" s="174"/>
      <c r="T206" s="173"/>
      <c r="U206" s="174"/>
      <c r="V206" s="173"/>
      <c r="W206" s="174"/>
      <c r="X206" s="173"/>
      <c r="Y206" s="137"/>
    </row>
    <row r="207" spans="2:25" x14ac:dyDescent="0.35">
      <c r="B207" s="10" t="s">
        <v>887</v>
      </c>
      <c r="C207" s="32"/>
      <c r="D207" s="46"/>
      <c r="E207" s="33"/>
      <c r="L207" s="17"/>
      <c r="M207" s="117"/>
      <c r="N207" s="121"/>
      <c r="O207" s="117"/>
      <c r="P207" s="121"/>
      <c r="Q207" s="117"/>
      <c r="R207" s="121"/>
      <c r="S207" s="174"/>
      <c r="T207" s="173"/>
      <c r="U207" s="174"/>
      <c r="V207" s="173"/>
      <c r="W207" s="174"/>
      <c r="X207" s="173"/>
      <c r="Y207" s="137"/>
    </row>
    <row r="208" spans="2:25" ht="15" thickBot="1" x14ac:dyDescent="0.4">
      <c r="B208" s="198">
        <v>5.0999999999999996</v>
      </c>
      <c r="C208" s="32" t="s">
        <v>1039</v>
      </c>
      <c r="D208" s="46"/>
      <c r="E208" s="33"/>
      <c r="L208" s="17"/>
      <c r="M208" s="117"/>
      <c r="N208" s="121"/>
      <c r="O208" s="117"/>
      <c r="P208" s="121"/>
      <c r="Q208" s="117"/>
      <c r="R208" s="147"/>
      <c r="S208" s="174"/>
      <c r="T208" s="173"/>
      <c r="U208" s="174"/>
      <c r="V208" s="173"/>
      <c r="W208" s="174"/>
      <c r="X208" s="173"/>
      <c r="Y208" s="137"/>
    </row>
    <row r="209" spans="2:31" x14ac:dyDescent="0.35">
      <c r="B209" s="198"/>
      <c r="C209" s="32" t="s">
        <v>1040</v>
      </c>
      <c r="D209" s="33"/>
      <c r="E209" s="33"/>
      <c r="L209" s="17"/>
      <c r="M209" s="117"/>
      <c r="N209" s="121"/>
      <c r="O209" s="117"/>
      <c r="P209" s="121"/>
      <c r="Q209" s="117"/>
      <c r="R209" s="755" t="s">
        <v>1123</v>
      </c>
      <c r="S209" s="174"/>
      <c r="T209" s="173"/>
      <c r="U209" s="174"/>
      <c r="V209" s="173"/>
      <c r="W209" s="174"/>
      <c r="X209" s="173"/>
      <c r="Y209" s="696" t="s">
        <v>1166</v>
      </c>
    </row>
    <row r="210" spans="2:31" x14ac:dyDescent="0.35">
      <c r="B210" s="198"/>
      <c r="C210" s="32" t="s">
        <v>1041</v>
      </c>
      <c r="D210" s="14"/>
      <c r="E210" s="14"/>
      <c r="L210" s="17"/>
      <c r="M210" s="117"/>
      <c r="N210" s="121"/>
      <c r="O210" s="117"/>
      <c r="P210" s="121"/>
      <c r="Q210" s="117"/>
      <c r="R210" s="756"/>
      <c r="S210" s="174"/>
      <c r="T210" s="173"/>
      <c r="U210" s="174"/>
      <c r="V210" s="173"/>
      <c r="W210" s="174"/>
      <c r="X210" s="173"/>
      <c r="Y210" s="704"/>
    </row>
    <row r="211" spans="2:31" x14ac:dyDescent="0.35">
      <c r="B211" s="198"/>
      <c r="C211" s="32" t="s">
        <v>1042</v>
      </c>
      <c r="D211" s="33"/>
      <c r="L211" s="17"/>
      <c r="M211" s="117"/>
      <c r="N211" s="121"/>
      <c r="O211" s="117"/>
      <c r="P211" s="121"/>
      <c r="Q211" s="117"/>
      <c r="R211" s="756"/>
      <c r="S211" s="174"/>
      <c r="T211" s="173"/>
      <c r="U211" s="174"/>
      <c r="V211" s="173"/>
      <c r="W211" s="174"/>
      <c r="X211" s="173"/>
      <c r="Y211" s="704"/>
    </row>
    <row r="212" spans="2:31" x14ac:dyDescent="0.35">
      <c r="B212" s="198"/>
      <c r="C212" s="32" t="s">
        <v>1043</v>
      </c>
      <c r="D212" s="15"/>
      <c r="E212" s="33"/>
      <c r="L212" s="17"/>
      <c r="M212" s="117"/>
      <c r="N212" s="121"/>
      <c r="O212" s="117"/>
      <c r="P212" s="121"/>
      <c r="Q212" s="117"/>
      <c r="R212" s="756"/>
      <c r="S212" s="174"/>
      <c r="T212" s="173"/>
      <c r="U212" s="174"/>
      <c r="V212" s="173"/>
      <c r="W212" s="174"/>
      <c r="X212" s="173"/>
      <c r="Y212" s="704"/>
    </row>
    <row r="213" spans="2:31" x14ac:dyDescent="0.35">
      <c r="B213" s="198"/>
      <c r="C213" s="32" t="s">
        <v>1044</v>
      </c>
      <c r="D213" s="15"/>
      <c r="E213" s="33"/>
      <c r="L213" s="17"/>
      <c r="M213" s="117"/>
      <c r="N213" s="121"/>
      <c r="O213" s="117"/>
      <c r="P213" s="121"/>
      <c r="Q213" s="117"/>
      <c r="R213" s="756"/>
      <c r="S213" s="174"/>
      <c r="T213" s="173"/>
      <c r="U213" s="174"/>
      <c r="V213" s="173"/>
      <c r="W213" s="174"/>
      <c r="X213" s="173"/>
      <c r="Y213" s="704"/>
    </row>
    <row r="214" spans="2:31" x14ac:dyDescent="0.35">
      <c r="B214" s="198"/>
      <c r="C214" s="32" t="s">
        <v>1045</v>
      </c>
      <c r="D214" s="15"/>
      <c r="E214" s="33"/>
      <c r="L214" s="17"/>
      <c r="M214" s="117"/>
      <c r="N214" s="121"/>
      <c r="O214" s="117"/>
      <c r="P214" s="121"/>
      <c r="Q214" s="117"/>
      <c r="R214" s="756"/>
      <c r="S214" s="174"/>
      <c r="T214" s="173"/>
      <c r="U214" s="174"/>
      <c r="V214" s="173"/>
      <c r="W214" s="174"/>
      <c r="X214" s="173"/>
      <c r="Y214" s="704"/>
    </row>
    <row r="215" spans="2:31" x14ac:dyDescent="0.35">
      <c r="B215" s="198"/>
      <c r="C215" s="32" t="s">
        <v>1046</v>
      </c>
      <c r="D215" s="15"/>
      <c r="E215" s="33"/>
      <c r="L215" s="17"/>
      <c r="M215" s="117"/>
      <c r="N215" s="121"/>
      <c r="O215" s="117"/>
      <c r="P215" s="121"/>
      <c r="Q215" s="117"/>
      <c r="R215" s="756"/>
      <c r="S215" s="174"/>
      <c r="T215" s="173"/>
      <c r="U215" s="174"/>
      <c r="V215" s="173"/>
      <c r="W215" s="174"/>
      <c r="X215" s="173"/>
      <c r="Y215" s="704"/>
    </row>
    <row r="216" spans="2:31" x14ac:dyDescent="0.35">
      <c r="B216" s="198"/>
      <c r="C216" s="32" t="s">
        <v>1047</v>
      </c>
      <c r="D216" s="15"/>
      <c r="E216" s="33"/>
      <c r="L216" s="17"/>
      <c r="M216" s="117"/>
      <c r="N216" s="121"/>
      <c r="O216" s="117"/>
      <c r="P216" s="121"/>
      <c r="Q216" s="117"/>
      <c r="R216" s="756"/>
      <c r="S216" s="174"/>
      <c r="T216" s="173"/>
      <c r="U216" s="174"/>
      <c r="V216" s="173"/>
      <c r="W216" s="174"/>
      <c r="X216" s="173"/>
      <c r="Y216" s="704"/>
    </row>
    <row r="217" spans="2:31" x14ac:dyDescent="0.35">
      <c r="B217" s="198"/>
      <c r="C217" s="32" t="s">
        <v>1048</v>
      </c>
      <c r="D217" s="15"/>
      <c r="E217" s="33"/>
      <c r="L217" s="17"/>
      <c r="M217" s="117"/>
      <c r="N217" s="121"/>
      <c r="O217" s="117"/>
      <c r="P217" s="121"/>
      <c r="Q217" s="117"/>
      <c r="R217" s="756"/>
      <c r="S217" s="174"/>
      <c r="T217" s="173"/>
      <c r="U217" s="174"/>
      <c r="V217" s="173"/>
      <c r="W217" s="174"/>
      <c r="X217" s="173"/>
      <c r="Y217" s="704"/>
    </row>
    <row r="218" spans="2:31" x14ac:dyDescent="0.35">
      <c r="B218" s="198"/>
      <c r="C218" s="32" t="s">
        <v>1049</v>
      </c>
      <c r="D218" s="15"/>
      <c r="E218" s="33"/>
      <c r="L218" s="17"/>
      <c r="M218" s="117"/>
      <c r="N218" s="121"/>
      <c r="O218" s="117"/>
      <c r="P218" s="121"/>
      <c r="Q218" s="117"/>
      <c r="R218" s="756"/>
      <c r="S218" s="174"/>
      <c r="T218" s="173"/>
      <c r="U218" s="174"/>
      <c r="V218" s="173"/>
      <c r="W218" s="174"/>
      <c r="X218" s="173"/>
      <c r="Y218" s="704"/>
    </row>
    <row r="219" spans="2:31" x14ac:dyDescent="0.35">
      <c r="B219" s="198"/>
      <c r="C219" s="32" t="s">
        <v>1050</v>
      </c>
      <c r="D219" s="15"/>
      <c r="E219" s="33"/>
      <c r="L219" s="17"/>
      <c r="M219" s="117"/>
      <c r="N219" s="121"/>
      <c r="O219" s="117"/>
      <c r="P219" s="121"/>
      <c r="Q219" s="117"/>
      <c r="R219" s="756"/>
      <c r="S219" s="174"/>
      <c r="T219" s="173"/>
      <c r="U219" s="174"/>
      <c r="V219" s="173"/>
      <c r="W219" s="174"/>
      <c r="X219" s="173"/>
      <c r="Y219" s="704"/>
    </row>
    <row r="220" spans="2:31" x14ac:dyDescent="0.35">
      <c r="B220" s="198"/>
      <c r="C220" s="32" t="s">
        <v>1051</v>
      </c>
      <c r="D220" s="33"/>
      <c r="E220" s="33"/>
      <c r="L220" s="17"/>
      <c r="M220" s="117"/>
      <c r="N220" s="121"/>
      <c r="O220" s="117"/>
      <c r="P220" s="121"/>
      <c r="Q220" s="117"/>
      <c r="R220" s="756"/>
      <c r="S220" s="174"/>
      <c r="T220" s="173"/>
      <c r="U220" s="174"/>
      <c r="V220" s="173"/>
      <c r="W220" s="174"/>
      <c r="X220" s="173"/>
      <c r="Y220" s="704"/>
    </row>
    <row r="221" spans="2:31" ht="15" thickBot="1" x14ac:dyDescent="0.4">
      <c r="B221" s="10" t="s">
        <v>899</v>
      </c>
      <c r="C221" s="32"/>
      <c r="D221" s="14"/>
      <c r="E221" s="14"/>
      <c r="L221" s="17"/>
      <c r="M221" s="117"/>
      <c r="N221" s="121"/>
      <c r="O221" s="117"/>
      <c r="P221" s="121"/>
      <c r="Q221" s="117"/>
      <c r="R221" s="766"/>
      <c r="S221" s="174"/>
      <c r="T221" s="173"/>
      <c r="U221" s="174"/>
      <c r="V221" s="173"/>
      <c r="W221" s="174"/>
      <c r="X221" s="173"/>
      <c r="Y221" s="697"/>
    </row>
    <row r="222" spans="2:31" x14ac:dyDescent="0.35">
      <c r="B222" s="198">
        <v>5.0999999999999996</v>
      </c>
      <c r="C222" s="32" t="s">
        <v>1052</v>
      </c>
      <c r="D222" s="33"/>
      <c r="L222" s="17"/>
      <c r="M222" s="117"/>
      <c r="N222" s="173">
        <v>3</v>
      </c>
      <c r="O222" s="174">
        <v>3</v>
      </c>
      <c r="P222" s="173">
        <v>3</v>
      </c>
      <c r="Q222" s="174">
        <v>3</v>
      </c>
      <c r="R222" s="269">
        <v>12</v>
      </c>
      <c r="S222" s="174">
        <v>5</v>
      </c>
      <c r="T222" s="173">
        <v>9</v>
      </c>
      <c r="U222" s="174">
        <v>10</v>
      </c>
      <c r="V222" s="173">
        <v>18</v>
      </c>
      <c r="W222" s="174">
        <f>SUM(S222:V222)</f>
        <v>42</v>
      </c>
      <c r="X222" s="173">
        <f>+W222-R222</f>
        <v>30</v>
      </c>
      <c r="Y222" s="137"/>
    </row>
    <row r="223" spans="2:31" ht="29" x14ac:dyDescent="0.35">
      <c r="B223" s="198">
        <v>5.2</v>
      </c>
      <c r="C223" s="32" t="s">
        <v>1053</v>
      </c>
      <c r="D223" s="15"/>
      <c r="E223" s="33"/>
      <c r="L223" s="17"/>
      <c r="M223" s="117"/>
      <c r="N223" s="286" t="s">
        <v>1167</v>
      </c>
      <c r="O223" s="287" t="s">
        <v>1167</v>
      </c>
      <c r="P223" s="286" t="s">
        <v>1167</v>
      </c>
      <c r="Q223" s="287" t="s">
        <v>1167</v>
      </c>
      <c r="R223" s="286" t="s">
        <v>1167</v>
      </c>
      <c r="S223" s="287" t="s">
        <v>1167</v>
      </c>
      <c r="T223" s="196" t="s">
        <v>1167</v>
      </c>
      <c r="U223" s="196" t="s">
        <v>1167</v>
      </c>
      <c r="V223" s="196" t="s">
        <v>1167</v>
      </c>
      <c r="W223" s="287" t="s">
        <v>1167</v>
      </c>
      <c r="X223" s="196"/>
      <c r="Y223" s="275"/>
      <c r="Z223" s="288"/>
      <c r="AA223" s="288"/>
      <c r="AB223" s="288"/>
      <c r="AC223" s="288"/>
      <c r="AD223" s="288"/>
      <c r="AE223" s="288" t="s">
        <v>1132</v>
      </c>
    </row>
    <row r="224" spans="2:31" ht="29" x14ac:dyDescent="0.35">
      <c r="B224" s="198">
        <v>5.3</v>
      </c>
      <c r="C224" s="32" t="s">
        <v>1054</v>
      </c>
      <c r="D224" s="15"/>
      <c r="E224" s="33"/>
      <c r="L224" s="17"/>
      <c r="M224" s="117"/>
      <c r="N224" s="286" t="s">
        <v>1167</v>
      </c>
      <c r="O224" s="287" t="s">
        <v>1167</v>
      </c>
      <c r="P224" s="286" t="s">
        <v>1167</v>
      </c>
      <c r="Q224" s="287" t="s">
        <v>1167</v>
      </c>
      <c r="R224" s="286" t="s">
        <v>1167</v>
      </c>
      <c r="S224" s="287" t="s">
        <v>1167</v>
      </c>
      <c r="T224" s="196" t="s">
        <v>1167</v>
      </c>
      <c r="U224" s="196" t="s">
        <v>1167</v>
      </c>
      <c r="V224" s="196" t="s">
        <v>1167</v>
      </c>
      <c r="W224" s="287" t="s">
        <v>1167</v>
      </c>
      <c r="X224" s="196"/>
      <c r="Y224" s="275"/>
      <c r="Z224" s="288"/>
      <c r="AA224" s="288"/>
      <c r="AB224" s="288"/>
      <c r="AC224" s="288"/>
      <c r="AD224" s="288"/>
      <c r="AE224" s="288" t="s">
        <v>1132</v>
      </c>
    </row>
    <row r="225" spans="2:25" x14ac:dyDescent="0.35">
      <c r="B225" s="198">
        <v>5.4</v>
      </c>
      <c r="C225" s="32" t="s">
        <v>1055</v>
      </c>
      <c r="D225" s="15"/>
      <c r="E225" s="33"/>
      <c r="L225" s="17"/>
      <c r="M225" s="117"/>
      <c r="N225" s="258">
        <v>1</v>
      </c>
      <c r="O225" s="264">
        <v>1</v>
      </c>
      <c r="P225" s="258">
        <v>1</v>
      </c>
      <c r="Q225" s="264">
        <v>1</v>
      </c>
      <c r="R225" s="258">
        <v>1</v>
      </c>
      <c r="S225" s="264"/>
      <c r="T225" s="173"/>
      <c r="U225" s="174"/>
      <c r="V225" s="173"/>
      <c r="W225" s="264"/>
      <c r="X225" s="173"/>
      <c r="Y225" s="749" t="s">
        <v>1133</v>
      </c>
    </row>
    <row r="226" spans="2:25" x14ac:dyDescent="0.35">
      <c r="B226" s="198">
        <v>5.5</v>
      </c>
      <c r="C226" s="32" t="s">
        <v>1056</v>
      </c>
      <c r="D226" s="15"/>
      <c r="E226" s="33"/>
      <c r="L226" s="17"/>
      <c r="M226" s="117"/>
      <c r="N226" s="258">
        <v>1</v>
      </c>
      <c r="O226" s="264">
        <v>1</v>
      </c>
      <c r="P226" s="258">
        <v>1</v>
      </c>
      <c r="Q226" s="264">
        <v>1</v>
      </c>
      <c r="R226" s="258">
        <v>1</v>
      </c>
      <c r="S226" s="264"/>
      <c r="T226" s="173"/>
      <c r="U226" s="174"/>
      <c r="V226" s="173"/>
      <c r="W226" s="264"/>
      <c r="X226" s="173"/>
      <c r="Y226" s="751"/>
    </row>
    <row r="227" spans="2:25" x14ac:dyDescent="0.35">
      <c r="B227" s="10"/>
      <c r="C227" s="31"/>
      <c r="D227" s="15"/>
      <c r="E227" s="33"/>
      <c r="L227" s="17"/>
      <c r="M227" s="117"/>
      <c r="N227" s="121"/>
      <c r="O227" s="117"/>
      <c r="P227" s="121"/>
      <c r="Q227" s="117"/>
      <c r="R227" s="121"/>
      <c r="S227" s="174"/>
      <c r="T227" s="173"/>
      <c r="U227" s="174"/>
      <c r="V227" s="173"/>
      <c r="W227" s="174"/>
      <c r="X227" s="173"/>
      <c r="Y227" s="137"/>
    </row>
    <row r="228" spans="2:25" x14ac:dyDescent="0.35">
      <c r="B228" s="10" t="s">
        <v>1057</v>
      </c>
      <c r="C228" s="31"/>
      <c r="D228" s="46"/>
      <c r="E228" s="33"/>
      <c r="L228" s="17"/>
      <c r="M228" s="117"/>
      <c r="N228" s="121"/>
      <c r="O228" s="117"/>
      <c r="P228" s="121"/>
      <c r="Q228" s="117"/>
      <c r="R228" s="121"/>
      <c r="S228" s="174"/>
      <c r="T228" s="173"/>
      <c r="U228" s="174"/>
      <c r="V228" s="173"/>
      <c r="W228" s="174"/>
      <c r="X228" s="173"/>
      <c r="Y228" s="137"/>
    </row>
    <row r="229" spans="2:25" x14ac:dyDescent="0.35">
      <c r="B229" s="10"/>
      <c r="C229" s="31"/>
      <c r="D229" s="15"/>
      <c r="E229" s="33"/>
      <c r="L229" s="17"/>
      <c r="M229" s="117"/>
      <c r="N229" s="121"/>
      <c r="O229" s="117"/>
      <c r="P229" s="121"/>
      <c r="Q229" s="117"/>
      <c r="R229" s="121"/>
      <c r="S229" s="174"/>
      <c r="T229" s="173"/>
      <c r="U229" s="174"/>
      <c r="V229" s="173"/>
      <c r="W229" s="174"/>
      <c r="X229" s="173"/>
      <c r="Y229" s="137"/>
    </row>
    <row r="230" spans="2:25" x14ac:dyDescent="0.35">
      <c r="B230" s="10" t="s">
        <v>1058</v>
      </c>
      <c r="C230" s="31"/>
      <c r="D230" s="15"/>
      <c r="E230" s="33"/>
      <c r="L230" s="17"/>
      <c r="M230" s="117"/>
      <c r="N230" s="121"/>
      <c r="O230" s="117"/>
      <c r="P230" s="121"/>
      <c r="Q230" s="117"/>
      <c r="R230" s="121"/>
      <c r="S230" s="174"/>
      <c r="T230" s="173"/>
      <c r="U230" s="174"/>
      <c r="V230" s="173"/>
      <c r="W230" s="174"/>
      <c r="X230" s="173"/>
      <c r="Y230" s="137"/>
    </row>
    <row r="231" spans="2:25" x14ac:dyDescent="0.35">
      <c r="B231" s="198">
        <v>6.1</v>
      </c>
      <c r="C231" s="32" t="s">
        <v>1059</v>
      </c>
      <c r="D231" s="33"/>
      <c r="E231" s="33"/>
      <c r="L231" s="17"/>
      <c r="M231" s="117"/>
      <c r="N231" s="173" t="s">
        <v>36</v>
      </c>
      <c r="O231" s="174" t="s">
        <v>36</v>
      </c>
      <c r="P231" s="173" t="s">
        <v>36</v>
      </c>
      <c r="Q231" s="174" t="s">
        <v>36</v>
      </c>
      <c r="R231" s="173" t="s">
        <v>36</v>
      </c>
      <c r="S231" s="174"/>
      <c r="T231" s="173"/>
      <c r="U231" s="174"/>
      <c r="V231" s="173"/>
      <c r="W231" s="174"/>
      <c r="X231" s="173"/>
      <c r="Y231" s="137"/>
    </row>
    <row r="232" spans="2:25" x14ac:dyDescent="0.35">
      <c r="B232" s="198">
        <v>6.2</v>
      </c>
      <c r="C232" s="32" t="s">
        <v>1060</v>
      </c>
      <c r="D232" s="14"/>
      <c r="E232" s="14"/>
      <c r="L232" s="17"/>
      <c r="M232" s="117"/>
      <c r="N232" s="173"/>
      <c r="O232" s="174"/>
      <c r="P232" s="173"/>
      <c r="Q232" s="174"/>
      <c r="R232" s="173"/>
      <c r="S232" s="174"/>
      <c r="T232" s="173"/>
      <c r="U232" s="174"/>
      <c r="V232" s="173"/>
      <c r="W232" s="174"/>
      <c r="X232" s="173"/>
      <c r="Y232" s="142"/>
    </row>
    <row r="233" spans="2:25" x14ac:dyDescent="0.35">
      <c r="B233" s="198"/>
      <c r="C233" s="32" t="s">
        <v>1061</v>
      </c>
      <c r="D233" s="33"/>
      <c r="L233" s="17"/>
      <c r="M233" s="117"/>
      <c r="N233" s="173"/>
      <c r="O233" s="174"/>
      <c r="P233" s="173"/>
      <c r="Q233" s="174"/>
      <c r="R233" s="173">
        <v>1</v>
      </c>
      <c r="S233" s="174">
        <v>1</v>
      </c>
      <c r="T233" s="173"/>
      <c r="U233" s="174"/>
      <c r="V233" s="173"/>
      <c r="W233" s="174">
        <f>SUM(S233:V233)</f>
        <v>1</v>
      </c>
      <c r="X233" s="173"/>
      <c r="Y233" s="137"/>
    </row>
    <row r="234" spans="2:25" x14ac:dyDescent="0.35">
      <c r="B234" s="198"/>
      <c r="C234" s="32" t="s">
        <v>1062</v>
      </c>
      <c r="D234" s="15"/>
      <c r="E234" s="33"/>
      <c r="L234" s="17"/>
      <c r="M234" s="117"/>
      <c r="N234" s="173"/>
      <c r="O234" s="174"/>
      <c r="P234" s="173"/>
      <c r="Q234" s="174"/>
      <c r="R234" s="173">
        <v>1</v>
      </c>
      <c r="S234" s="174">
        <v>1</v>
      </c>
      <c r="T234" s="173">
        <v>2</v>
      </c>
      <c r="U234" s="174">
        <v>2</v>
      </c>
      <c r="V234" s="173">
        <v>5</v>
      </c>
      <c r="W234" s="174">
        <f>SUM(S234:V234)</f>
        <v>10</v>
      </c>
      <c r="X234" s="173"/>
      <c r="Y234" s="137"/>
    </row>
    <row r="235" spans="2:25" x14ac:dyDescent="0.35">
      <c r="B235" s="198">
        <v>6.3</v>
      </c>
      <c r="C235" s="32" t="s">
        <v>1063</v>
      </c>
      <c r="D235" s="15"/>
      <c r="E235" s="33"/>
      <c r="L235" s="17"/>
      <c r="M235" s="117"/>
      <c r="N235" s="173"/>
      <c r="O235" s="174"/>
      <c r="P235" s="173"/>
      <c r="Q235" s="174"/>
      <c r="R235" s="173"/>
      <c r="S235" s="174"/>
      <c r="T235" s="173"/>
      <c r="U235" s="174"/>
      <c r="V235" s="173"/>
      <c r="W235" s="174"/>
      <c r="X235" s="173"/>
      <c r="Y235" s="137"/>
    </row>
    <row r="236" spans="2:25" x14ac:dyDescent="0.35">
      <c r="B236" s="10" t="s">
        <v>1064</v>
      </c>
      <c r="C236" s="31"/>
      <c r="D236" s="15"/>
      <c r="E236" s="33"/>
      <c r="L236" s="17"/>
      <c r="M236" s="117"/>
      <c r="N236" s="121"/>
      <c r="O236" s="117"/>
      <c r="P236" s="121"/>
      <c r="Q236" s="117"/>
      <c r="R236" s="121"/>
      <c r="S236" s="174"/>
      <c r="T236" s="173"/>
      <c r="U236" s="174"/>
      <c r="V236" s="173"/>
      <c r="W236" s="174"/>
      <c r="X236" s="173"/>
      <c r="Y236" s="137"/>
    </row>
    <row r="237" spans="2:25" ht="145" x14ac:dyDescent="0.35">
      <c r="B237" s="318">
        <v>6.4</v>
      </c>
      <c r="C237" s="319" t="s">
        <v>1065</v>
      </c>
      <c r="D237" s="15"/>
      <c r="E237" s="312"/>
      <c r="F237" s="313"/>
      <c r="G237" s="313"/>
      <c r="H237" s="313"/>
      <c r="I237" s="313"/>
      <c r="J237" s="313"/>
      <c r="K237" s="313"/>
      <c r="L237" s="314"/>
      <c r="M237" s="315"/>
      <c r="N237" s="172"/>
      <c r="O237" s="315"/>
      <c r="P237" s="172"/>
      <c r="Q237" s="315"/>
      <c r="R237" s="251">
        <v>7.0000000000000007E-2</v>
      </c>
      <c r="S237" s="291"/>
      <c r="T237" s="274"/>
      <c r="U237" s="316">
        <v>7.0000000000000007E-2</v>
      </c>
      <c r="V237" s="295">
        <v>0.42857142857142855</v>
      </c>
      <c r="W237" s="317">
        <f>+V237</f>
        <v>0.42857142857142855</v>
      </c>
      <c r="X237" s="274"/>
      <c r="Y237" s="276" t="s">
        <v>1168</v>
      </c>
    </row>
    <row r="238" spans="2:25" x14ac:dyDescent="0.35">
      <c r="B238" s="198">
        <v>6.5</v>
      </c>
      <c r="C238" s="32" t="s">
        <v>1066</v>
      </c>
      <c r="D238" s="15"/>
      <c r="E238" s="33"/>
      <c r="L238" s="17"/>
      <c r="M238" s="117"/>
      <c r="N238" s="173">
        <v>4</v>
      </c>
      <c r="O238" s="174">
        <v>4</v>
      </c>
      <c r="P238" s="173">
        <v>4</v>
      </c>
      <c r="Q238" s="174">
        <v>4</v>
      </c>
      <c r="R238" s="173">
        <v>16</v>
      </c>
      <c r="S238" s="174">
        <v>2</v>
      </c>
      <c r="T238" s="173">
        <v>1</v>
      </c>
      <c r="U238" s="174">
        <v>1</v>
      </c>
      <c r="V238" s="173">
        <v>1</v>
      </c>
      <c r="W238" s="174">
        <f>SUM(S238:V238)</f>
        <v>5</v>
      </c>
      <c r="X238" s="173">
        <f>+W238-R238</f>
        <v>-11</v>
      </c>
      <c r="Y238" s="137"/>
    </row>
    <row r="239" spans="2:25" x14ac:dyDescent="0.35">
      <c r="B239" s="10" t="s">
        <v>1067</v>
      </c>
      <c r="C239" s="31"/>
      <c r="D239" s="46"/>
      <c r="E239" s="33"/>
      <c r="L239" s="17"/>
      <c r="M239" s="117"/>
      <c r="N239" s="121"/>
      <c r="O239" s="117"/>
      <c r="P239" s="121"/>
      <c r="Q239" s="117"/>
      <c r="R239" s="121"/>
      <c r="S239" s="174"/>
      <c r="T239" s="173"/>
      <c r="U239" s="174"/>
      <c r="V239" s="173"/>
      <c r="W239" s="174"/>
      <c r="X239" s="173"/>
      <c r="Y239" s="137"/>
    </row>
    <row r="240" spans="2:25" ht="43.5" x14ac:dyDescent="0.35">
      <c r="B240" s="198">
        <v>6.6</v>
      </c>
      <c r="C240" s="32" t="s">
        <v>1068</v>
      </c>
      <c r="D240" s="46"/>
      <c r="E240" s="33"/>
      <c r="L240" s="17"/>
      <c r="M240" s="117"/>
      <c r="N240" s="121"/>
      <c r="O240" s="117"/>
      <c r="P240" s="121"/>
      <c r="Q240" s="117"/>
      <c r="R240" s="270" t="s">
        <v>1134</v>
      </c>
      <c r="S240" s="174"/>
      <c r="T240" s="196" t="s">
        <v>1135</v>
      </c>
      <c r="U240" s="174"/>
      <c r="V240" s="173"/>
      <c r="W240" s="281" t="s">
        <v>1135</v>
      </c>
      <c r="X240" s="173"/>
      <c r="Y240" s="276" t="s">
        <v>1144</v>
      </c>
    </row>
    <row r="241" spans="2:25" ht="29" x14ac:dyDescent="0.35">
      <c r="B241" s="198">
        <v>6.7</v>
      </c>
      <c r="C241" s="32" t="s">
        <v>1069</v>
      </c>
      <c r="D241" s="46"/>
      <c r="E241" s="33"/>
      <c r="L241" s="17"/>
      <c r="M241" s="117"/>
      <c r="N241" s="121"/>
      <c r="O241" s="117"/>
      <c r="P241" s="121"/>
      <c r="Q241" s="117"/>
      <c r="R241" s="270" t="s">
        <v>508</v>
      </c>
      <c r="S241" s="174"/>
      <c r="T241" s="173"/>
      <c r="U241" s="174"/>
      <c r="V241" s="173"/>
      <c r="W241" s="174"/>
      <c r="X241" s="173"/>
      <c r="Y241" s="276" t="s">
        <v>1136</v>
      </c>
    </row>
    <row r="242" spans="2:25" x14ac:dyDescent="0.35">
      <c r="B242" s="198">
        <v>6.8</v>
      </c>
      <c r="C242" s="47" t="s">
        <v>1070</v>
      </c>
      <c r="D242" s="15"/>
      <c r="E242" s="15"/>
      <c r="L242" s="17"/>
      <c r="M242" s="117"/>
      <c r="N242" s="121"/>
      <c r="O242" s="117"/>
      <c r="P242" s="121"/>
      <c r="Q242" s="117"/>
      <c r="R242" s="289">
        <v>276666</v>
      </c>
      <c r="S242" s="174"/>
      <c r="T242" s="187">
        <v>274808</v>
      </c>
      <c r="U242" s="174"/>
      <c r="V242" s="173"/>
      <c r="W242" s="187">
        <v>274808</v>
      </c>
      <c r="X242" s="187">
        <f>+W242-R242</f>
        <v>-1858</v>
      </c>
      <c r="Y242" s="142" t="s">
        <v>1145</v>
      </c>
    </row>
    <row r="243" spans="2:25" x14ac:dyDescent="0.35">
      <c r="B243" s="10" t="s">
        <v>1071</v>
      </c>
      <c r="C243" s="13"/>
      <c r="D243" s="15"/>
      <c r="E243" s="15"/>
      <c r="L243" s="17"/>
      <c r="M243" s="117"/>
      <c r="N243" s="121"/>
      <c r="O243" s="117"/>
      <c r="P243" s="121"/>
      <c r="Q243" s="117"/>
      <c r="R243" s="121"/>
      <c r="S243" s="174"/>
      <c r="T243" s="173"/>
      <c r="U243" s="174"/>
      <c r="V243" s="173"/>
      <c r="W243" s="174"/>
      <c r="X243" s="173"/>
      <c r="Y243" s="137"/>
    </row>
    <row r="244" spans="2:25" x14ac:dyDescent="0.35">
      <c r="B244" s="198">
        <v>6.9</v>
      </c>
      <c r="C244" s="47" t="s">
        <v>1072</v>
      </c>
      <c r="D244" s="15"/>
      <c r="E244" s="15"/>
      <c r="L244" s="17"/>
      <c r="M244" s="117"/>
      <c r="N244" s="173">
        <v>779</v>
      </c>
      <c r="O244" s="174">
        <v>779</v>
      </c>
      <c r="P244" s="173">
        <v>779</v>
      </c>
      <c r="Q244" s="174">
        <v>779</v>
      </c>
      <c r="R244" s="173">
        <v>779</v>
      </c>
      <c r="S244" s="174">
        <v>779</v>
      </c>
      <c r="T244" s="173">
        <v>780</v>
      </c>
      <c r="U244" s="174">
        <v>780</v>
      </c>
      <c r="V244" s="173">
        <v>780</v>
      </c>
      <c r="W244" s="174">
        <f>+U244</f>
        <v>780</v>
      </c>
      <c r="X244" s="173">
        <f>+W244-R244</f>
        <v>1</v>
      </c>
      <c r="Y244" s="137"/>
    </row>
    <row r="245" spans="2:25" x14ac:dyDescent="0.35">
      <c r="B245" s="219">
        <v>6.1</v>
      </c>
      <c r="C245" s="213" t="s">
        <v>1073</v>
      </c>
      <c r="D245" s="37"/>
      <c r="E245" s="21"/>
      <c r="L245" s="17"/>
      <c r="M245" s="117"/>
      <c r="N245" s="258">
        <v>0.9</v>
      </c>
      <c r="O245" s="264">
        <v>0.9</v>
      </c>
      <c r="P245" s="258">
        <v>0.9</v>
      </c>
      <c r="Q245" s="264">
        <v>0.9</v>
      </c>
      <c r="R245" s="258">
        <v>0.9</v>
      </c>
      <c r="S245" s="264">
        <v>0.08</v>
      </c>
      <c r="T245" s="188">
        <v>0.1</v>
      </c>
      <c r="U245" s="221">
        <v>0.6</v>
      </c>
      <c r="V245" s="188">
        <v>1</v>
      </c>
      <c r="W245" s="264">
        <f>+U245</f>
        <v>0.6</v>
      </c>
      <c r="X245" s="188">
        <f t="shared" ref="X245:X246" si="16">+W245-R245</f>
        <v>-0.30000000000000004</v>
      </c>
      <c r="Y245" s="276"/>
    </row>
    <row r="246" spans="2:25" x14ac:dyDescent="0.35">
      <c r="B246" s="198">
        <v>6.11</v>
      </c>
      <c r="C246" s="220" t="s">
        <v>1074</v>
      </c>
      <c r="D246" s="38"/>
      <c r="L246" s="17"/>
      <c r="M246" s="117"/>
      <c r="N246" s="258">
        <v>1</v>
      </c>
      <c r="O246" s="264">
        <v>1</v>
      </c>
      <c r="P246" s="258">
        <v>1</v>
      </c>
      <c r="Q246" s="264">
        <v>1</v>
      </c>
      <c r="R246" s="251">
        <v>1</v>
      </c>
      <c r="S246" s="264">
        <v>1</v>
      </c>
      <c r="T246" s="188">
        <v>1</v>
      </c>
      <c r="U246" s="221">
        <v>1</v>
      </c>
      <c r="V246" s="188">
        <v>1</v>
      </c>
      <c r="W246" s="264">
        <f>+U246</f>
        <v>1</v>
      </c>
      <c r="X246" s="188">
        <f t="shared" si="16"/>
        <v>0</v>
      </c>
      <c r="Y246" s="137"/>
    </row>
    <row r="247" spans="2:25" x14ac:dyDescent="0.35">
      <c r="B247" s="10" t="s">
        <v>1075</v>
      </c>
      <c r="C247" s="29"/>
      <c r="D247" s="38"/>
      <c r="L247" s="17"/>
      <c r="M247" s="117"/>
      <c r="N247" s="121"/>
      <c r="O247" s="117"/>
      <c r="P247" s="121"/>
      <c r="Q247" s="117"/>
      <c r="R247" s="172"/>
      <c r="S247" s="174"/>
      <c r="T247" s="173"/>
      <c r="U247" s="174"/>
      <c r="V247" s="173"/>
      <c r="W247" s="174"/>
      <c r="X247" s="173"/>
      <c r="Y247" s="137"/>
    </row>
    <row r="248" spans="2:25" x14ac:dyDescent="0.35">
      <c r="B248" s="198">
        <v>6.12</v>
      </c>
      <c r="C248" s="220" t="s">
        <v>1076</v>
      </c>
      <c r="D248" s="38"/>
      <c r="L248" s="17"/>
      <c r="M248" s="117"/>
      <c r="N248" s="258">
        <v>1</v>
      </c>
      <c r="O248" s="264">
        <v>1</v>
      </c>
      <c r="P248" s="258">
        <v>1</v>
      </c>
      <c r="Q248" s="264">
        <v>1</v>
      </c>
      <c r="R248" s="251">
        <v>1</v>
      </c>
      <c r="S248" s="174"/>
      <c r="T248" s="173"/>
      <c r="U248" s="174"/>
      <c r="V248" s="188">
        <v>1</v>
      </c>
      <c r="W248" s="264">
        <f>+V248</f>
        <v>1</v>
      </c>
      <c r="X248" s="173"/>
      <c r="Y248" s="276" t="s">
        <v>1146</v>
      </c>
    </row>
    <row r="249" spans="2:25" x14ac:dyDescent="0.35">
      <c r="B249" s="198">
        <v>6.13</v>
      </c>
      <c r="C249" s="220" t="s">
        <v>1077</v>
      </c>
      <c r="D249" s="38"/>
      <c r="L249" s="17"/>
      <c r="M249" s="117"/>
      <c r="N249" s="258">
        <v>1</v>
      </c>
      <c r="O249" s="264">
        <v>1</v>
      </c>
      <c r="P249" s="258">
        <v>1</v>
      </c>
      <c r="Q249" s="264">
        <v>1</v>
      </c>
      <c r="R249" s="251">
        <v>1</v>
      </c>
      <c r="S249" s="221">
        <v>1</v>
      </c>
      <c r="T249" s="188">
        <v>1</v>
      </c>
      <c r="U249" s="221">
        <v>1</v>
      </c>
      <c r="V249" s="188">
        <v>1</v>
      </c>
      <c r="W249" s="221">
        <v>1</v>
      </c>
      <c r="X249" s="173"/>
      <c r="Y249" s="137"/>
    </row>
    <row r="250" spans="2:25" x14ac:dyDescent="0.35">
      <c r="B250" s="10" t="s">
        <v>1078</v>
      </c>
      <c r="C250" s="29"/>
      <c r="D250" s="38"/>
      <c r="L250" s="17"/>
      <c r="M250" s="117"/>
      <c r="N250" s="121"/>
      <c r="O250" s="117"/>
      <c r="P250" s="121"/>
      <c r="Q250" s="117"/>
      <c r="R250" s="172"/>
      <c r="S250" s="174"/>
      <c r="T250" s="173"/>
      <c r="U250" s="174"/>
      <c r="V250" s="173"/>
      <c r="W250" s="174"/>
      <c r="X250" s="173"/>
      <c r="Y250" s="137"/>
    </row>
    <row r="251" spans="2:25" x14ac:dyDescent="0.35">
      <c r="B251" s="198">
        <v>6.14</v>
      </c>
      <c r="C251" s="220" t="s">
        <v>1079</v>
      </c>
      <c r="D251" s="38"/>
      <c r="L251" s="17"/>
      <c r="M251" s="117"/>
      <c r="N251" s="121"/>
      <c r="O251" s="117"/>
      <c r="P251" s="121"/>
      <c r="Q251" s="117"/>
      <c r="R251" s="251">
        <v>0.5</v>
      </c>
      <c r="S251" s="264">
        <v>0.25</v>
      </c>
      <c r="T251" s="173"/>
      <c r="U251" s="174"/>
      <c r="V251" s="173"/>
      <c r="W251" s="264">
        <v>0.25</v>
      </c>
      <c r="X251" s="258">
        <v>-0.25</v>
      </c>
      <c r="Y251" s="137"/>
    </row>
    <row r="252" spans="2:25" x14ac:dyDescent="0.35">
      <c r="B252" s="198">
        <v>6.15</v>
      </c>
      <c r="C252" s="220" t="s">
        <v>1080</v>
      </c>
      <c r="D252" s="22"/>
      <c r="E252" s="22"/>
      <c r="L252" s="17"/>
      <c r="M252" s="117"/>
      <c r="N252" s="121"/>
      <c r="O252" s="117"/>
      <c r="P252" s="121"/>
      <c r="Q252" s="117"/>
      <c r="R252" s="173"/>
      <c r="S252" s="174"/>
      <c r="T252" s="173"/>
      <c r="U252" s="174"/>
      <c r="V252" s="173"/>
      <c r="W252" s="174"/>
      <c r="X252" s="173"/>
      <c r="Y252" s="137"/>
    </row>
    <row r="253" spans="2:25" x14ac:dyDescent="0.35">
      <c r="B253" s="198"/>
      <c r="C253" s="220" t="s">
        <v>1081</v>
      </c>
      <c r="D253" s="21"/>
      <c r="E253" s="21"/>
      <c r="L253" s="17"/>
      <c r="M253" s="117"/>
      <c r="N253" s="121"/>
      <c r="O253" s="117"/>
      <c r="P253" s="121"/>
      <c r="Q253" s="117"/>
      <c r="R253" s="173">
        <v>5</v>
      </c>
      <c r="S253" s="174">
        <v>0</v>
      </c>
      <c r="T253" s="173"/>
      <c r="U253" s="174">
        <v>3</v>
      </c>
      <c r="V253" s="173">
        <v>2</v>
      </c>
      <c r="W253" s="174">
        <f>SUM(S253:V253)</f>
        <v>5</v>
      </c>
      <c r="X253" s="173">
        <f>+W253-R253</f>
        <v>0</v>
      </c>
      <c r="Y253" s="137"/>
    </row>
    <row r="254" spans="2:25" x14ac:dyDescent="0.35">
      <c r="B254" s="198"/>
      <c r="C254" s="220" t="s">
        <v>1082</v>
      </c>
      <c r="D254" s="38"/>
      <c r="L254" s="17"/>
      <c r="M254" s="117"/>
      <c r="N254" s="121"/>
      <c r="O254" s="117"/>
      <c r="P254" s="121"/>
      <c r="Q254" s="117"/>
      <c r="R254" s="173">
        <v>24</v>
      </c>
      <c r="S254" s="174">
        <v>5</v>
      </c>
      <c r="T254" s="173">
        <v>63</v>
      </c>
      <c r="U254" s="174">
        <v>6</v>
      </c>
      <c r="V254" s="173">
        <v>6</v>
      </c>
      <c r="W254" s="174">
        <f t="shared" ref="W254:W256" si="17">SUM(S254:V254)</f>
        <v>80</v>
      </c>
      <c r="X254" s="173">
        <f t="shared" ref="X254:X256" si="18">+W254-R254</f>
        <v>56</v>
      </c>
      <c r="Y254" s="137"/>
    </row>
    <row r="255" spans="2:25" x14ac:dyDescent="0.35">
      <c r="B255" s="198"/>
      <c r="C255" s="220" t="s">
        <v>1083</v>
      </c>
      <c r="D255" s="15"/>
      <c r="L255" s="17"/>
      <c r="M255" s="117"/>
      <c r="N255" s="173"/>
      <c r="O255" s="117"/>
      <c r="P255" s="121"/>
      <c r="Q255" s="117"/>
      <c r="R255" s="173">
        <v>3</v>
      </c>
      <c r="S255" s="173">
        <v>0</v>
      </c>
      <c r="T255" s="173"/>
      <c r="U255" s="174">
        <v>0</v>
      </c>
      <c r="V255" s="173">
        <v>3</v>
      </c>
      <c r="W255" s="174">
        <f t="shared" si="17"/>
        <v>3</v>
      </c>
      <c r="X255" s="173">
        <f t="shared" si="18"/>
        <v>0</v>
      </c>
      <c r="Y255" s="137"/>
    </row>
    <row r="256" spans="2:25" x14ac:dyDescent="0.35">
      <c r="B256" s="198">
        <v>6.16</v>
      </c>
      <c r="C256" s="220" t="s">
        <v>1084</v>
      </c>
      <c r="D256" s="15"/>
      <c r="L256" s="17"/>
      <c r="M256" s="117"/>
      <c r="N256" s="173"/>
      <c r="O256" s="117"/>
      <c r="P256" s="121"/>
      <c r="Q256" s="117"/>
      <c r="R256" s="173">
        <v>7</v>
      </c>
      <c r="S256" s="173">
        <v>0</v>
      </c>
      <c r="T256" s="173">
        <v>1</v>
      </c>
      <c r="U256" s="174">
        <v>4</v>
      </c>
      <c r="V256" s="173">
        <v>3</v>
      </c>
      <c r="W256" s="174">
        <f t="shared" si="17"/>
        <v>8</v>
      </c>
      <c r="X256" s="173">
        <f t="shared" si="18"/>
        <v>1</v>
      </c>
      <c r="Y256" s="137"/>
    </row>
    <row r="257" spans="2:25" x14ac:dyDescent="0.35">
      <c r="B257" s="10" t="s">
        <v>1085</v>
      </c>
      <c r="C257" s="29"/>
      <c r="D257" s="15"/>
      <c r="L257" s="17"/>
      <c r="M257" s="117"/>
      <c r="N257" s="173"/>
      <c r="O257" s="117"/>
      <c r="P257" s="121"/>
      <c r="Q257" s="117"/>
      <c r="R257" s="121"/>
      <c r="S257" s="173"/>
      <c r="T257" s="173"/>
      <c r="U257" s="174"/>
      <c r="V257" s="173"/>
      <c r="W257" s="174"/>
      <c r="X257" s="173"/>
      <c r="Y257" s="137"/>
    </row>
    <row r="258" spans="2:25" x14ac:dyDescent="0.35">
      <c r="B258" s="198">
        <v>6.17</v>
      </c>
      <c r="C258" s="220" t="s">
        <v>1086</v>
      </c>
      <c r="D258" s="27"/>
      <c r="L258" s="17"/>
      <c r="M258" s="117"/>
      <c r="N258" s="173"/>
      <c r="O258" s="117"/>
      <c r="P258" s="121"/>
      <c r="Q258" s="117"/>
      <c r="R258" s="173">
        <v>1</v>
      </c>
      <c r="S258" s="173"/>
      <c r="T258" s="173">
        <v>5</v>
      </c>
      <c r="U258" s="174">
        <v>2</v>
      </c>
      <c r="V258" s="173">
        <v>2</v>
      </c>
      <c r="W258" s="174">
        <f>SUM(S258:V258)</f>
        <v>9</v>
      </c>
      <c r="X258" s="173">
        <f>+W258-R258</f>
        <v>8</v>
      </c>
      <c r="Y258" s="137"/>
    </row>
    <row r="259" spans="2:25" x14ac:dyDescent="0.35">
      <c r="B259" s="198">
        <v>6.18</v>
      </c>
      <c r="C259" s="220" t="s">
        <v>1087</v>
      </c>
      <c r="D259" s="27"/>
      <c r="L259" s="17"/>
      <c r="M259" s="117"/>
      <c r="N259" s="173"/>
      <c r="O259" s="117"/>
      <c r="P259" s="121"/>
      <c r="Q259" s="117"/>
      <c r="R259" s="173">
        <v>42</v>
      </c>
      <c r="S259" s="173"/>
      <c r="T259" s="173">
        <v>3</v>
      </c>
      <c r="U259" s="174">
        <v>2</v>
      </c>
      <c r="V259" s="173">
        <v>4</v>
      </c>
      <c r="W259" s="174">
        <f>SUM(S259:V259)</f>
        <v>9</v>
      </c>
      <c r="X259" s="173">
        <f>+W259-R259</f>
        <v>-33</v>
      </c>
      <c r="Y259" s="137"/>
    </row>
    <row r="260" spans="2:25" x14ac:dyDescent="0.35">
      <c r="B260" s="10"/>
      <c r="C260" s="29"/>
      <c r="D260" s="27"/>
      <c r="L260" s="17"/>
      <c r="M260" s="117"/>
      <c r="N260" s="173"/>
      <c r="O260" s="117"/>
      <c r="P260" s="121"/>
      <c r="Q260" s="117"/>
      <c r="R260" s="173"/>
      <c r="S260" s="173"/>
      <c r="T260" s="173"/>
      <c r="U260" s="174"/>
      <c r="V260" s="173"/>
      <c r="W260" s="174"/>
      <c r="X260" s="173"/>
      <c r="Y260" s="137"/>
    </row>
    <row r="261" spans="2:25" x14ac:dyDescent="0.35">
      <c r="B261" s="10" t="s">
        <v>1088</v>
      </c>
      <c r="C261" s="29"/>
      <c r="D261" s="15"/>
      <c r="L261" s="17"/>
      <c r="M261" s="117"/>
      <c r="N261" s="173"/>
      <c r="O261" s="117"/>
      <c r="P261" s="121"/>
      <c r="Q261" s="117"/>
      <c r="R261" s="173"/>
      <c r="S261" s="173"/>
      <c r="T261" s="173"/>
      <c r="U261" s="174"/>
      <c r="V261" s="173"/>
      <c r="W261" s="174"/>
      <c r="X261" s="173"/>
      <c r="Y261" s="137"/>
    </row>
    <row r="262" spans="2:25" x14ac:dyDescent="0.35">
      <c r="B262" s="10" t="s">
        <v>1089</v>
      </c>
      <c r="C262" s="29"/>
      <c r="D262" s="15"/>
      <c r="L262" s="17"/>
      <c r="M262" s="117"/>
      <c r="N262" s="173"/>
      <c r="O262" s="117"/>
      <c r="P262" s="121"/>
      <c r="Q262" s="117"/>
      <c r="R262" s="173"/>
      <c r="S262" s="173"/>
      <c r="T262" s="173"/>
      <c r="U262" s="174"/>
      <c r="V262" s="173"/>
      <c r="W262" s="174"/>
      <c r="X262" s="173"/>
      <c r="Y262" s="137"/>
    </row>
    <row r="263" spans="2:25" x14ac:dyDescent="0.35">
      <c r="B263" s="198">
        <v>7.1</v>
      </c>
      <c r="C263" s="220" t="s">
        <v>1090</v>
      </c>
      <c r="D263" s="22"/>
      <c r="E263" s="68"/>
      <c r="L263" s="17"/>
      <c r="M263" s="117"/>
      <c r="N263" s="121"/>
      <c r="O263" s="117"/>
      <c r="P263" s="121"/>
      <c r="Q263" s="117"/>
      <c r="R263" s="188">
        <v>0.9</v>
      </c>
      <c r="S263" s="181">
        <v>0.96899999999999997</v>
      </c>
      <c r="T263" s="253">
        <v>0.97060000000000002</v>
      </c>
      <c r="U263" s="194">
        <v>0.97740000000000005</v>
      </c>
      <c r="V263" s="253">
        <v>0.95799999999999996</v>
      </c>
      <c r="W263" s="180">
        <f>AVERAGE(S263:V263)</f>
        <v>0.96875</v>
      </c>
      <c r="X263" s="181">
        <f>+W263-R263</f>
        <v>6.8749999999999978E-2</v>
      </c>
      <c r="Y263" s="137"/>
    </row>
    <row r="264" spans="2:25" x14ac:dyDescent="0.35">
      <c r="B264" s="198">
        <v>7.2</v>
      </c>
      <c r="C264" s="220" t="s">
        <v>1091</v>
      </c>
      <c r="D264" s="22"/>
      <c r="E264" s="22"/>
      <c r="L264" s="17"/>
      <c r="M264" s="117"/>
      <c r="N264" s="258">
        <v>0.25</v>
      </c>
      <c r="O264" s="264">
        <v>0.25</v>
      </c>
      <c r="P264" s="258">
        <v>0.25</v>
      </c>
      <c r="Q264" s="264">
        <v>0.25</v>
      </c>
      <c r="R264" s="258">
        <v>0.25</v>
      </c>
      <c r="S264" s="181">
        <v>0.2984</v>
      </c>
      <c r="T264" s="253">
        <v>0.29849999999999999</v>
      </c>
      <c r="U264" s="194">
        <v>0.32079999999999997</v>
      </c>
      <c r="V264" s="253">
        <v>0.27600000000000002</v>
      </c>
      <c r="W264" s="180">
        <f t="shared" ref="W264:W265" si="19">AVERAGE(S264:V264)</f>
        <v>0.298425</v>
      </c>
      <c r="X264" s="181">
        <f t="shared" ref="X264:X265" si="20">+W264-R264</f>
        <v>4.8424999999999996E-2</v>
      </c>
      <c r="Y264" s="137"/>
    </row>
    <row r="265" spans="2:25" x14ac:dyDescent="0.35">
      <c r="B265" s="198">
        <v>7.3</v>
      </c>
      <c r="C265" s="220" t="s">
        <v>1092</v>
      </c>
      <c r="D265" s="38"/>
      <c r="E265" s="22"/>
      <c r="L265" s="17"/>
      <c r="M265" s="117"/>
      <c r="N265" s="258">
        <v>1</v>
      </c>
      <c r="O265" s="264">
        <v>1</v>
      </c>
      <c r="P265" s="258">
        <v>1</v>
      </c>
      <c r="Q265" s="264">
        <v>1</v>
      </c>
      <c r="R265" s="258">
        <v>1</v>
      </c>
      <c r="S265" s="181">
        <v>1</v>
      </c>
      <c r="T265" s="253">
        <v>1</v>
      </c>
      <c r="U265" s="194">
        <v>1</v>
      </c>
      <c r="V265" s="253">
        <v>1</v>
      </c>
      <c r="W265" s="180">
        <f t="shared" si="19"/>
        <v>1</v>
      </c>
      <c r="X265" s="181">
        <f t="shared" si="20"/>
        <v>0</v>
      </c>
      <c r="Y265" s="137"/>
    </row>
    <row r="266" spans="2:25" x14ac:dyDescent="0.35">
      <c r="B266" s="10" t="s">
        <v>1093</v>
      </c>
      <c r="C266" s="29"/>
      <c r="D266" s="15"/>
      <c r="E266" s="67"/>
      <c r="L266" s="17"/>
      <c r="M266" s="117"/>
      <c r="N266" s="173"/>
      <c r="O266" s="117"/>
      <c r="P266" s="121"/>
      <c r="Q266" s="117"/>
      <c r="R266" s="121"/>
      <c r="S266" s="173"/>
      <c r="T266" s="173"/>
      <c r="U266" s="174"/>
      <c r="V266" s="173"/>
      <c r="W266" s="174"/>
      <c r="X266" s="173"/>
      <c r="Y266" s="137"/>
    </row>
    <row r="267" spans="2:25" x14ac:dyDescent="0.35">
      <c r="B267" s="198">
        <v>7.4</v>
      </c>
      <c r="C267" s="220" t="s">
        <v>1094</v>
      </c>
      <c r="D267" s="15"/>
      <c r="E267" s="22"/>
      <c r="L267" s="17"/>
      <c r="M267" s="117"/>
      <c r="N267" s="173"/>
      <c r="O267" s="117"/>
      <c r="P267" s="121"/>
      <c r="Q267" s="117"/>
      <c r="R267" s="258" t="s">
        <v>36</v>
      </c>
      <c r="S267" s="173"/>
      <c r="T267" s="173"/>
      <c r="U267" s="174"/>
      <c r="V267" s="284" t="s">
        <v>500</v>
      </c>
      <c r="W267" s="174" t="str">
        <f>+V267</f>
        <v>-</v>
      </c>
      <c r="X267" s="173"/>
      <c r="Y267" s="763" t="s">
        <v>1147</v>
      </c>
    </row>
    <row r="268" spans="2:25" x14ac:dyDescent="0.35">
      <c r="B268" s="198">
        <v>7.5</v>
      </c>
      <c r="C268" s="220" t="s">
        <v>1095</v>
      </c>
      <c r="D268" s="27"/>
      <c r="E268" s="67"/>
      <c r="L268" s="17"/>
      <c r="M268" s="117"/>
      <c r="N268" s="173"/>
      <c r="O268" s="117"/>
      <c r="P268" s="121"/>
      <c r="Q268" s="117"/>
      <c r="R268" s="258" t="s">
        <v>36</v>
      </c>
      <c r="S268" s="173"/>
      <c r="T268" s="173"/>
      <c r="U268" s="174"/>
      <c r="V268" s="284" t="s">
        <v>500</v>
      </c>
      <c r="W268" s="174" t="str">
        <f>+V268</f>
        <v>-</v>
      </c>
      <c r="X268" s="173"/>
      <c r="Y268" s="764"/>
    </row>
    <row r="269" spans="2:25" x14ac:dyDescent="0.35">
      <c r="B269" s="198">
        <v>7.6</v>
      </c>
      <c r="C269" s="220" t="s">
        <v>1096</v>
      </c>
      <c r="D269" s="27"/>
      <c r="L269" s="17"/>
      <c r="M269" s="117"/>
      <c r="N269" s="173"/>
      <c r="O269" s="117"/>
      <c r="P269" s="121"/>
      <c r="Q269" s="117"/>
      <c r="R269" s="258" t="s">
        <v>36</v>
      </c>
      <c r="S269" s="173"/>
      <c r="T269" s="173"/>
      <c r="U269" s="174"/>
      <c r="V269" s="188">
        <v>1</v>
      </c>
      <c r="W269" s="264">
        <f>+V269</f>
        <v>1</v>
      </c>
      <c r="X269" s="173"/>
      <c r="Y269" s="765"/>
    </row>
    <row r="270" spans="2:25" x14ac:dyDescent="0.35">
      <c r="B270" s="10" t="s">
        <v>1097</v>
      </c>
      <c r="C270" s="29"/>
      <c r="D270" s="27"/>
      <c r="L270" s="17"/>
      <c r="M270" s="117"/>
      <c r="N270" s="173"/>
      <c r="O270" s="117"/>
      <c r="P270" s="121"/>
      <c r="Q270" s="117"/>
      <c r="R270" s="121"/>
      <c r="S270" s="173"/>
      <c r="T270" s="173"/>
      <c r="U270" s="174"/>
      <c r="V270" s="173"/>
      <c r="W270" s="174"/>
      <c r="X270" s="173"/>
      <c r="Y270" s="137"/>
    </row>
    <row r="271" spans="2:25" x14ac:dyDescent="0.35">
      <c r="B271" s="198">
        <v>7.7</v>
      </c>
      <c r="C271" s="220" t="s">
        <v>1098</v>
      </c>
      <c r="D271" s="27"/>
      <c r="L271" s="17"/>
      <c r="M271" s="117"/>
      <c r="N271" s="173"/>
      <c r="O271" s="117"/>
      <c r="P271" s="121"/>
      <c r="Q271" s="117"/>
      <c r="R271" s="270">
        <v>5</v>
      </c>
      <c r="S271" s="270">
        <v>1</v>
      </c>
      <c r="T271" s="173">
        <v>1</v>
      </c>
      <c r="U271" s="293">
        <v>4</v>
      </c>
      <c r="V271" s="270">
        <v>4</v>
      </c>
      <c r="W271" s="270">
        <f>+V271</f>
        <v>4</v>
      </c>
      <c r="X271" s="173"/>
      <c r="Y271" s="137"/>
    </row>
    <row r="272" spans="2:25" x14ac:dyDescent="0.35">
      <c r="B272" s="198">
        <v>7.8</v>
      </c>
      <c r="C272" s="220" t="s">
        <v>1099</v>
      </c>
      <c r="D272" s="15"/>
      <c r="L272" s="17"/>
      <c r="M272" s="117"/>
      <c r="N272" s="173"/>
      <c r="O272" s="117"/>
      <c r="P272" s="121"/>
      <c r="Q272" s="117"/>
      <c r="R272" s="271">
        <v>3.3E-3</v>
      </c>
      <c r="S272" s="272"/>
      <c r="T272" s="188">
        <v>1</v>
      </c>
      <c r="U272" s="294">
        <v>3.3E-3</v>
      </c>
      <c r="V272" s="320">
        <v>3.3E-3</v>
      </c>
      <c r="W272" s="271">
        <f>+V272</f>
        <v>3.3E-3</v>
      </c>
      <c r="X272" s="173"/>
      <c r="Y272" s="137"/>
    </row>
    <row r="273" spans="2:25" ht="43.5" x14ac:dyDescent="0.35">
      <c r="B273" s="198">
        <v>7.9</v>
      </c>
      <c r="C273" s="220" t="s">
        <v>1100</v>
      </c>
      <c r="D273" s="15"/>
      <c r="L273" s="17"/>
      <c r="M273" s="117"/>
      <c r="N273" s="173"/>
      <c r="O273" s="117"/>
      <c r="P273" s="121"/>
      <c r="Q273" s="117"/>
      <c r="R273" s="270" t="s">
        <v>1124</v>
      </c>
      <c r="S273" s="270" t="s">
        <v>1125</v>
      </c>
      <c r="T273" s="270" t="s">
        <v>1137</v>
      </c>
      <c r="U273" s="293" t="s">
        <v>1137</v>
      </c>
      <c r="V273" s="270" t="s">
        <v>1137</v>
      </c>
      <c r="W273" s="196" t="str">
        <f>+V273</f>
        <v>18 vehicles and 5 motorcycles</v>
      </c>
      <c r="X273" s="173"/>
      <c r="Y273" s="137"/>
    </row>
    <row r="274" spans="2:25" ht="43.5" x14ac:dyDescent="0.35">
      <c r="B274" s="198">
        <v>7.1</v>
      </c>
      <c r="C274" s="220" t="s">
        <v>1101</v>
      </c>
      <c r="D274" s="22"/>
      <c r="L274" s="17"/>
      <c r="M274" s="117"/>
      <c r="N274" s="173"/>
      <c r="O274" s="117"/>
      <c r="P274" s="121"/>
      <c r="Q274" s="117"/>
      <c r="R274" s="272"/>
      <c r="S274" s="272"/>
      <c r="T274" s="270" t="s">
        <v>1138</v>
      </c>
      <c r="U274" s="293" t="s">
        <v>1148</v>
      </c>
      <c r="V274" s="270" t="s">
        <v>1169</v>
      </c>
      <c r="W274" s="286" t="str">
        <f>+V274</f>
        <v>75% digitized
75% disposed</v>
      </c>
      <c r="X274" s="173"/>
      <c r="Y274" s="137"/>
    </row>
    <row r="275" spans="2:25" x14ac:dyDescent="0.35">
      <c r="B275" s="10" t="s">
        <v>1102</v>
      </c>
      <c r="C275" s="29"/>
      <c r="D275" s="22"/>
      <c r="L275" s="17"/>
      <c r="M275" s="117"/>
      <c r="N275" s="121"/>
      <c r="O275" s="117"/>
      <c r="P275" s="121"/>
      <c r="Q275" s="117"/>
      <c r="R275" s="121"/>
      <c r="S275" s="121"/>
      <c r="T275" s="173"/>
      <c r="U275" s="174"/>
      <c r="V275" s="173"/>
      <c r="W275" s="174"/>
      <c r="X275" s="173"/>
      <c r="Y275" s="137"/>
    </row>
    <row r="276" spans="2:25" x14ac:dyDescent="0.35">
      <c r="B276" s="198">
        <v>7.11</v>
      </c>
      <c r="C276" s="220" t="s">
        <v>1103</v>
      </c>
      <c r="D276" s="38"/>
      <c r="L276" s="17"/>
      <c r="M276" s="117"/>
      <c r="N276" s="121"/>
      <c r="O276" s="117"/>
      <c r="P276" s="121"/>
      <c r="Q276" s="117"/>
      <c r="R276" s="258">
        <v>1</v>
      </c>
      <c r="S276" s="181">
        <v>0.28289999999999998</v>
      </c>
      <c r="T276" s="253">
        <v>0.59350000000000003</v>
      </c>
      <c r="U276" s="194">
        <v>0.78820000000000001</v>
      </c>
      <c r="V276" s="188">
        <v>0.98509999999999998</v>
      </c>
      <c r="W276" s="180">
        <f>V276</f>
        <v>0.98509999999999998</v>
      </c>
      <c r="X276" s="181">
        <f>+W276-R276</f>
        <v>-1.4900000000000024E-2</v>
      </c>
      <c r="Y276" s="137"/>
    </row>
    <row r="277" spans="2:25" x14ac:dyDescent="0.35">
      <c r="B277" s="198"/>
      <c r="C277" s="220" t="s">
        <v>1104</v>
      </c>
      <c r="D277" s="15"/>
      <c r="L277" s="17"/>
      <c r="M277" s="117"/>
      <c r="N277" s="173"/>
      <c r="O277" s="117"/>
      <c r="P277" s="121"/>
      <c r="Q277" s="117"/>
      <c r="R277" s="258">
        <v>1</v>
      </c>
      <c r="S277" s="181">
        <v>0.57099999999999995</v>
      </c>
      <c r="T277" s="253">
        <v>0.72489999999999999</v>
      </c>
      <c r="U277" s="194">
        <v>0.76500000000000001</v>
      </c>
      <c r="V277" s="188">
        <v>0.88490000000000002</v>
      </c>
      <c r="W277" s="180">
        <f>V277</f>
        <v>0.88490000000000002</v>
      </c>
      <c r="X277" s="181">
        <f>+W277-R277</f>
        <v>-0.11509999999999998</v>
      </c>
      <c r="Y277" s="137"/>
    </row>
    <row r="278" spans="2:25" x14ac:dyDescent="0.35">
      <c r="B278" s="198"/>
      <c r="C278" s="220" t="s">
        <v>1105</v>
      </c>
      <c r="D278" s="15"/>
      <c r="L278" s="17"/>
      <c r="M278" s="117"/>
      <c r="N278" s="173"/>
      <c r="O278" s="117"/>
      <c r="P278" s="121"/>
      <c r="Q278" s="117"/>
      <c r="R278" s="173"/>
      <c r="S278" s="181"/>
      <c r="T278" s="253"/>
      <c r="U278" s="194"/>
      <c r="V278" s="188"/>
      <c r="W278" s="180"/>
      <c r="X278" s="181"/>
      <c r="Y278" s="137"/>
    </row>
    <row r="279" spans="2:25" x14ac:dyDescent="0.35">
      <c r="B279" s="198">
        <v>7.12</v>
      </c>
      <c r="C279" s="220" t="s">
        <v>1106</v>
      </c>
      <c r="D279" s="27"/>
      <c r="E279" s="22"/>
      <c r="L279" s="17"/>
      <c r="M279" s="117"/>
      <c r="N279" s="173"/>
      <c r="O279" s="117"/>
      <c r="P279" s="121"/>
      <c r="Q279" s="117"/>
      <c r="R279" s="258">
        <v>1</v>
      </c>
      <c r="S279" s="181">
        <v>0.88990000000000002</v>
      </c>
      <c r="T279" s="253">
        <v>0.81340000000000001</v>
      </c>
      <c r="U279" s="194">
        <v>0.89449999999999996</v>
      </c>
      <c r="V279" s="188">
        <v>0.84</v>
      </c>
      <c r="W279" s="180">
        <f>V279</f>
        <v>0.84</v>
      </c>
      <c r="X279" s="181">
        <f>+W279-R279</f>
        <v>-0.16000000000000003</v>
      </c>
      <c r="Y279" s="137"/>
    </row>
    <row r="280" spans="2:25" x14ac:dyDescent="0.35">
      <c r="B280" s="198"/>
      <c r="C280" s="220" t="s">
        <v>1107</v>
      </c>
      <c r="D280" s="27"/>
      <c r="E280" s="22"/>
      <c r="L280" s="17"/>
      <c r="M280" s="117"/>
      <c r="N280" s="173"/>
      <c r="O280" s="117"/>
      <c r="P280" s="121"/>
      <c r="Q280" s="117"/>
      <c r="R280" s="258"/>
      <c r="S280" s="181"/>
      <c r="T280" s="253"/>
      <c r="U280" s="194"/>
      <c r="V280" s="188"/>
      <c r="W280" s="180"/>
      <c r="X280" s="181"/>
      <c r="Y280" s="137"/>
    </row>
    <row r="281" spans="2:25" x14ac:dyDescent="0.35">
      <c r="B281" s="198"/>
      <c r="C281" s="220" t="s">
        <v>1108</v>
      </c>
      <c r="D281" s="27"/>
      <c r="E281" s="67"/>
      <c r="L281" s="17"/>
      <c r="M281" s="117"/>
      <c r="N281" s="173"/>
      <c r="O281" s="117"/>
      <c r="P281" s="121"/>
      <c r="Q281" s="117"/>
      <c r="R281" s="258">
        <v>0.5</v>
      </c>
      <c r="S281" s="181">
        <v>0.2009</v>
      </c>
      <c r="T281" s="253">
        <v>0.2878</v>
      </c>
      <c r="U281" s="194">
        <v>0.96399999999999997</v>
      </c>
      <c r="V281" s="188">
        <v>0.96440000000000003</v>
      </c>
      <c r="W281" s="180">
        <f>V281</f>
        <v>0.96440000000000003</v>
      </c>
      <c r="X281" s="181">
        <f t="shared" ref="X281:X282" si="21">+W281-R281</f>
        <v>0.46440000000000003</v>
      </c>
      <c r="Y281" s="137"/>
    </row>
    <row r="282" spans="2:25" x14ac:dyDescent="0.35">
      <c r="B282" s="198"/>
      <c r="C282" s="220" t="s">
        <v>1109</v>
      </c>
      <c r="D282" s="15"/>
      <c r="E282" s="22"/>
      <c r="L282" s="17"/>
      <c r="M282" s="117"/>
      <c r="N282" s="173"/>
      <c r="O282" s="117"/>
      <c r="P282" s="121"/>
      <c r="Q282" s="117"/>
      <c r="R282" s="258">
        <v>1</v>
      </c>
      <c r="S282" s="181">
        <v>0.91690000000000005</v>
      </c>
      <c r="T282" s="253">
        <v>1</v>
      </c>
      <c r="U282" s="194">
        <v>1</v>
      </c>
      <c r="V282" s="188">
        <v>1</v>
      </c>
      <c r="W282" s="180">
        <f>V282</f>
        <v>1</v>
      </c>
      <c r="X282" s="181">
        <f t="shared" si="21"/>
        <v>0</v>
      </c>
      <c r="Y282" s="137"/>
    </row>
    <row r="283" spans="2:25" x14ac:dyDescent="0.35">
      <c r="B283" s="198"/>
      <c r="C283" s="220" t="s">
        <v>1110</v>
      </c>
      <c r="D283" s="15"/>
      <c r="E283" s="67"/>
      <c r="L283" s="17"/>
      <c r="M283" s="117"/>
      <c r="N283" s="173"/>
      <c r="O283" s="117"/>
      <c r="P283" s="121"/>
      <c r="Q283" s="117"/>
      <c r="R283" s="173"/>
      <c r="S283" s="181"/>
      <c r="T283" s="253"/>
      <c r="U283" s="194"/>
      <c r="V283" s="188"/>
      <c r="W283" s="180"/>
      <c r="X283" s="181"/>
      <c r="Y283" s="137"/>
    </row>
    <row r="284" spans="2:25" x14ac:dyDescent="0.35">
      <c r="B284" s="198"/>
      <c r="C284" s="220" t="s">
        <v>1111</v>
      </c>
      <c r="D284" s="38"/>
      <c r="L284" s="17"/>
      <c r="M284" s="117"/>
      <c r="N284" s="173"/>
      <c r="O284" s="117"/>
      <c r="P284" s="121"/>
      <c r="Q284" s="117"/>
      <c r="R284" s="258">
        <v>0.4</v>
      </c>
      <c r="S284" s="181">
        <v>5.1000000000000004E-3</v>
      </c>
      <c r="T284" s="253">
        <v>0.378</v>
      </c>
      <c r="U284" s="194">
        <v>0.39839999999999998</v>
      </c>
      <c r="V284" s="188">
        <v>0.4042</v>
      </c>
      <c r="W284" s="180">
        <f>V284</f>
        <v>0.4042</v>
      </c>
      <c r="X284" s="181">
        <f t="shared" ref="X284:X287" si="22">+W284-R284</f>
        <v>4.1999999999999815E-3</v>
      </c>
      <c r="Y284" s="137"/>
    </row>
    <row r="285" spans="2:25" x14ac:dyDescent="0.35">
      <c r="B285" s="198"/>
      <c r="C285" s="220" t="s">
        <v>1112</v>
      </c>
      <c r="D285" s="38"/>
      <c r="L285" s="17"/>
      <c r="M285" s="117"/>
      <c r="N285" s="173"/>
      <c r="O285" s="117"/>
      <c r="P285" s="121"/>
      <c r="Q285" s="117"/>
      <c r="R285" s="258">
        <v>0.75</v>
      </c>
      <c r="S285" s="181">
        <v>0.24310000000000001</v>
      </c>
      <c r="T285" s="253">
        <v>0.55000000000000004</v>
      </c>
      <c r="U285" s="194">
        <v>0.63539999999999996</v>
      </c>
      <c r="V285" s="188">
        <v>0.67290000000000005</v>
      </c>
      <c r="W285" s="180">
        <f>V285</f>
        <v>0.67290000000000005</v>
      </c>
      <c r="X285" s="181">
        <f t="shared" si="22"/>
        <v>-7.7099999999999946E-2</v>
      </c>
      <c r="Y285" s="137"/>
    </row>
    <row r="286" spans="2:25" x14ac:dyDescent="0.35">
      <c r="B286" s="198"/>
      <c r="C286" s="220" t="s">
        <v>1113</v>
      </c>
      <c r="D286" s="15"/>
      <c r="L286" s="17"/>
      <c r="M286" s="117"/>
      <c r="N286" s="121"/>
      <c r="O286" s="117"/>
      <c r="P286" s="121"/>
      <c r="Q286" s="117"/>
      <c r="R286" s="258">
        <v>1</v>
      </c>
      <c r="S286" s="181">
        <v>1</v>
      </c>
      <c r="T286" s="253">
        <v>1</v>
      </c>
      <c r="U286" s="194">
        <v>0.97099999999999997</v>
      </c>
      <c r="V286" s="188">
        <v>1</v>
      </c>
      <c r="W286" s="180">
        <f>V286</f>
        <v>1</v>
      </c>
      <c r="X286" s="181">
        <f t="shared" si="22"/>
        <v>0</v>
      </c>
      <c r="Y286" s="137"/>
    </row>
    <row r="287" spans="2:25" x14ac:dyDescent="0.35">
      <c r="B287" s="198">
        <v>7.13</v>
      </c>
      <c r="C287" s="220" t="s">
        <v>1114</v>
      </c>
      <c r="D287" s="11"/>
      <c r="L287" s="17"/>
      <c r="M287" s="117"/>
      <c r="N287" s="121"/>
      <c r="O287" s="117"/>
      <c r="P287" s="121"/>
      <c r="Q287" s="117"/>
      <c r="R287" s="258">
        <v>1</v>
      </c>
      <c r="S287" s="181">
        <v>1</v>
      </c>
      <c r="T287" s="253">
        <v>0.97760000000000002</v>
      </c>
      <c r="U287" s="194">
        <v>0.97760000000000002</v>
      </c>
      <c r="V287" s="188">
        <v>0.97760000000000002</v>
      </c>
      <c r="W287" s="180">
        <f>V287</f>
        <v>0.97760000000000002</v>
      </c>
      <c r="X287" s="181">
        <f t="shared" si="22"/>
        <v>-2.2399999999999975E-2</v>
      </c>
      <c r="Y287" s="137"/>
    </row>
    <row r="288" spans="2:25" x14ac:dyDescent="0.35">
      <c r="B288" s="198">
        <v>7.14</v>
      </c>
      <c r="C288" s="220" t="s">
        <v>1115</v>
      </c>
      <c r="D288" s="46"/>
      <c r="L288" s="17"/>
      <c r="M288" s="117"/>
      <c r="N288" s="173"/>
      <c r="O288" s="117"/>
      <c r="P288" s="121"/>
      <c r="Q288" s="117"/>
      <c r="R288" s="121"/>
      <c r="S288" s="173"/>
      <c r="T288" s="173"/>
      <c r="U288" s="174"/>
      <c r="V288" s="173"/>
      <c r="W288" s="174"/>
      <c r="X288" s="173"/>
      <c r="Y288" s="137"/>
    </row>
    <row r="289" spans="2:25" x14ac:dyDescent="0.35">
      <c r="B289" s="10" t="s">
        <v>1116</v>
      </c>
      <c r="C289" s="29"/>
      <c r="D289" s="46"/>
      <c r="L289" s="17"/>
      <c r="M289" s="117"/>
      <c r="N289" s="173"/>
      <c r="O289" s="117"/>
      <c r="P289" s="121"/>
      <c r="Q289" s="117"/>
      <c r="R289" s="121"/>
      <c r="S289" s="173"/>
      <c r="T289" s="173"/>
      <c r="U289" s="174"/>
      <c r="V289" s="173"/>
      <c r="W289" s="174"/>
      <c r="X289" s="173"/>
      <c r="Y289" s="137"/>
    </row>
    <row r="290" spans="2:25" x14ac:dyDescent="0.35">
      <c r="B290" s="198">
        <v>7.15</v>
      </c>
      <c r="C290" s="220" t="s">
        <v>1117</v>
      </c>
      <c r="D290" s="46"/>
      <c r="L290" s="17"/>
      <c r="M290" s="117"/>
      <c r="N290" s="173"/>
      <c r="O290" s="117"/>
      <c r="P290" s="121"/>
      <c r="Q290" s="117"/>
      <c r="R290" s="258">
        <v>0.85</v>
      </c>
      <c r="S290" s="181">
        <v>0.75700000000000001</v>
      </c>
      <c r="T290" s="173"/>
      <c r="U290" s="194">
        <v>0.6253462603878116</v>
      </c>
      <c r="V290" s="253">
        <v>0.54508928571428572</v>
      </c>
      <c r="W290" s="180">
        <f>AVERAGE(S290:V290)</f>
        <v>0.64247851536736578</v>
      </c>
      <c r="X290" s="273">
        <f t="shared" ref="X290:X291" si="23">+W290-R290</f>
        <v>-0.2075214846326342</v>
      </c>
      <c r="Y290" s="137"/>
    </row>
    <row r="291" spans="2:25" x14ac:dyDescent="0.35">
      <c r="B291" s="198">
        <v>7.16</v>
      </c>
      <c r="C291" s="220" t="s">
        <v>1118</v>
      </c>
      <c r="D291" s="46"/>
      <c r="L291" s="17"/>
      <c r="M291" s="117"/>
      <c r="N291" s="173"/>
      <c r="O291" s="117"/>
      <c r="P291" s="121"/>
      <c r="Q291" s="117"/>
      <c r="R291" s="258">
        <v>1</v>
      </c>
      <c r="S291" s="181">
        <v>0.2</v>
      </c>
      <c r="T291" s="181">
        <v>0.2</v>
      </c>
      <c r="U291" s="194">
        <v>0.75</v>
      </c>
      <c r="V291" s="253">
        <v>0.75</v>
      </c>
      <c r="W291" s="180">
        <f>V291</f>
        <v>0.75</v>
      </c>
      <c r="X291" s="273">
        <f t="shared" si="23"/>
        <v>-0.25</v>
      </c>
      <c r="Y291" s="137"/>
    </row>
    <row r="292" spans="2:25" ht="15.75" customHeight="1" thickBot="1" x14ac:dyDescent="0.4">
      <c r="B292" s="111"/>
      <c r="C292" s="112"/>
      <c r="D292" s="113"/>
      <c r="E292" s="114"/>
      <c r="F292" s="115"/>
      <c r="G292" s="115"/>
      <c r="H292" s="112"/>
      <c r="I292" s="112"/>
      <c r="J292" s="112"/>
      <c r="K292" s="112"/>
      <c r="L292" s="23"/>
      <c r="M292" s="119"/>
      <c r="N292" s="183"/>
      <c r="O292" s="182"/>
      <c r="P292" s="183"/>
      <c r="Q292" s="182"/>
      <c r="R292" s="183"/>
      <c r="S292" s="182"/>
      <c r="T292" s="183"/>
      <c r="U292" s="182"/>
      <c r="V292" s="183"/>
      <c r="W292" s="182"/>
      <c r="X292" s="183"/>
      <c r="Y292" s="138"/>
    </row>
    <row r="293" spans="2:25" x14ac:dyDescent="0.35">
      <c r="N293" s="171"/>
      <c r="O293" s="171"/>
      <c r="P293" s="171"/>
      <c r="Q293" s="171"/>
      <c r="R293" s="171"/>
      <c r="S293" s="171"/>
      <c r="T293" s="171"/>
      <c r="U293" s="171"/>
      <c r="V293" s="171"/>
      <c r="W293" s="171"/>
      <c r="X293" s="171"/>
    </row>
    <row r="294" spans="2:25" x14ac:dyDescent="0.35">
      <c r="N294" s="171"/>
      <c r="O294" s="171"/>
      <c r="P294" s="171"/>
      <c r="Q294" s="171"/>
      <c r="R294" s="171"/>
      <c r="S294" s="171"/>
      <c r="T294" s="171"/>
      <c r="U294" s="171"/>
      <c r="V294" s="171"/>
      <c r="W294" s="171"/>
      <c r="X294" s="171"/>
    </row>
    <row r="295" spans="2:25" x14ac:dyDescent="0.35">
      <c r="S295" s="171"/>
      <c r="T295" s="171"/>
      <c r="U295" s="171"/>
      <c r="V295" s="171"/>
      <c r="W295" s="171"/>
      <c r="X295" s="171"/>
    </row>
    <row r="296" spans="2:25" ht="15.5" x14ac:dyDescent="0.35">
      <c r="B296" s="321" t="s">
        <v>853</v>
      </c>
      <c r="C296" s="321"/>
      <c r="D296" s="321"/>
      <c r="E296" s="321"/>
      <c r="F296" s="321"/>
      <c r="G296" s="321"/>
      <c r="H296" s="321"/>
      <c r="I296" s="321"/>
      <c r="J296" s="321"/>
      <c r="K296" s="321"/>
      <c r="L296" s="321"/>
      <c r="M296" s="321" t="s">
        <v>856</v>
      </c>
      <c r="N296" s="321"/>
      <c r="O296" s="321"/>
      <c r="P296" s="321"/>
      <c r="Q296" s="321"/>
      <c r="R296" s="321"/>
      <c r="S296" s="322"/>
      <c r="T296" s="322"/>
      <c r="U296" s="322"/>
      <c r="V296" s="322" t="s">
        <v>859</v>
      </c>
      <c r="W296" s="322"/>
      <c r="X296" s="322"/>
    </row>
    <row r="297" spans="2:25" ht="15.5" x14ac:dyDescent="0.35">
      <c r="B297" s="321"/>
      <c r="C297" s="321"/>
      <c r="D297" s="321"/>
      <c r="E297" s="321"/>
      <c r="F297" s="321"/>
      <c r="G297" s="321"/>
      <c r="H297" s="321"/>
      <c r="I297" s="321"/>
      <c r="J297" s="321"/>
      <c r="K297" s="321"/>
      <c r="L297" s="321"/>
      <c r="M297" s="321"/>
      <c r="N297" s="321"/>
      <c r="O297" s="321"/>
      <c r="P297" s="321"/>
      <c r="Q297" s="321"/>
      <c r="R297" s="321"/>
      <c r="S297" s="322"/>
      <c r="T297" s="322"/>
      <c r="U297" s="322"/>
      <c r="V297" s="322"/>
      <c r="W297" s="322"/>
      <c r="X297" s="322"/>
    </row>
    <row r="298" spans="2:25" ht="15.5" x14ac:dyDescent="0.35">
      <c r="B298" s="321"/>
      <c r="C298" s="321"/>
      <c r="D298" s="321"/>
      <c r="E298" s="321"/>
      <c r="F298" s="321"/>
      <c r="G298" s="321"/>
      <c r="H298" s="321"/>
      <c r="I298" s="321"/>
      <c r="J298" s="321"/>
      <c r="K298" s="321"/>
      <c r="L298" s="321"/>
      <c r="M298" s="321"/>
      <c r="N298" s="321"/>
      <c r="O298" s="321"/>
      <c r="P298" s="321"/>
      <c r="Q298" s="321"/>
      <c r="R298" s="321"/>
      <c r="S298" s="322"/>
      <c r="T298" s="322"/>
      <c r="U298" s="322"/>
      <c r="V298" s="322"/>
      <c r="W298" s="322"/>
      <c r="X298" s="322"/>
    </row>
    <row r="299" spans="2:25" ht="15.5" x14ac:dyDescent="0.35">
      <c r="B299" s="321"/>
      <c r="C299" s="321"/>
      <c r="D299" s="321"/>
      <c r="E299" s="321"/>
      <c r="F299" s="321"/>
      <c r="G299" s="321"/>
      <c r="H299" s="321"/>
      <c r="I299" s="321"/>
      <c r="J299" s="321"/>
      <c r="K299" s="321"/>
      <c r="L299" s="321"/>
      <c r="M299" s="321"/>
      <c r="N299" s="321"/>
      <c r="O299" s="321"/>
      <c r="P299" s="321"/>
      <c r="Q299" s="321"/>
      <c r="R299" s="321"/>
      <c r="S299" s="322"/>
      <c r="T299" s="322"/>
      <c r="U299" s="322"/>
      <c r="V299" s="322"/>
      <c r="W299" s="322"/>
      <c r="X299" s="322"/>
    </row>
    <row r="300" spans="2:25" ht="15.5" x14ac:dyDescent="0.35">
      <c r="B300" s="321"/>
      <c r="C300" s="321"/>
      <c r="D300" s="321"/>
      <c r="E300" s="321"/>
      <c r="F300" s="321"/>
      <c r="G300" s="321"/>
      <c r="H300" s="321"/>
      <c r="I300" s="321"/>
      <c r="J300" s="321"/>
      <c r="K300" s="321"/>
      <c r="L300" s="321"/>
      <c r="M300" s="321"/>
      <c r="N300" s="321"/>
      <c r="O300" s="321"/>
      <c r="P300" s="321"/>
      <c r="Q300" s="321"/>
      <c r="R300" s="321"/>
      <c r="S300" s="322"/>
      <c r="T300" s="322"/>
      <c r="U300" s="322"/>
      <c r="V300" s="322"/>
      <c r="W300" s="322"/>
      <c r="X300" s="322"/>
    </row>
    <row r="301" spans="2:25" ht="15.5" x14ac:dyDescent="0.35">
      <c r="B301" s="323" t="s">
        <v>854</v>
      </c>
      <c r="C301" s="321"/>
      <c r="D301" s="321"/>
      <c r="E301" s="321"/>
      <c r="F301" s="321"/>
      <c r="G301" s="321"/>
      <c r="H301" s="321"/>
      <c r="I301" s="321"/>
      <c r="J301" s="321"/>
      <c r="K301" s="321"/>
      <c r="L301" s="321"/>
      <c r="M301" s="323" t="s">
        <v>857</v>
      </c>
      <c r="N301" s="321"/>
      <c r="O301" s="321"/>
      <c r="P301" s="321"/>
      <c r="Q301" s="321"/>
      <c r="R301" s="321"/>
      <c r="S301" s="322"/>
      <c r="T301" s="322"/>
      <c r="U301" s="322"/>
      <c r="V301" s="324" t="s">
        <v>860</v>
      </c>
      <c r="W301" s="322"/>
      <c r="X301" s="322"/>
    </row>
    <row r="302" spans="2:25" ht="15.5" x14ac:dyDescent="0.35">
      <c r="B302" s="321" t="s">
        <v>855</v>
      </c>
      <c r="C302" s="321"/>
      <c r="D302" s="321"/>
      <c r="E302" s="321"/>
      <c r="F302" s="321"/>
      <c r="G302" s="321"/>
      <c r="H302" s="321"/>
      <c r="I302" s="321"/>
      <c r="J302" s="321"/>
      <c r="K302" s="321"/>
      <c r="L302" s="321"/>
      <c r="M302" s="321" t="s">
        <v>858</v>
      </c>
      <c r="N302" s="321"/>
      <c r="O302" s="321"/>
      <c r="P302" s="321"/>
      <c r="Q302" s="321"/>
      <c r="R302" s="321"/>
      <c r="S302" s="322"/>
      <c r="T302" s="322"/>
      <c r="U302" s="322"/>
      <c r="V302" s="325" t="s">
        <v>861</v>
      </c>
      <c r="W302" s="322"/>
      <c r="X302" s="322"/>
    </row>
    <row r="303" spans="2:25" ht="15.5" x14ac:dyDescent="0.35">
      <c r="B303" s="321"/>
      <c r="C303" s="321"/>
      <c r="D303" s="321"/>
      <c r="E303" s="321"/>
      <c r="F303" s="321"/>
      <c r="G303" s="321"/>
      <c r="H303" s="321"/>
      <c r="I303" s="321"/>
      <c r="J303" s="321"/>
      <c r="K303" s="321"/>
      <c r="L303" s="321"/>
      <c r="M303" s="321"/>
      <c r="N303" s="321"/>
      <c r="O303" s="321"/>
      <c r="P303" s="321"/>
      <c r="Q303" s="321"/>
      <c r="R303" s="321"/>
      <c r="S303" s="322"/>
      <c r="T303" s="322"/>
      <c r="U303" s="322"/>
      <c r="V303" s="322"/>
      <c r="W303" s="322"/>
      <c r="X303" s="322"/>
    </row>
    <row r="304" spans="2:25" ht="15.5" x14ac:dyDescent="0.35">
      <c r="B304" s="321"/>
      <c r="C304" s="321"/>
      <c r="D304" s="321"/>
      <c r="E304" s="321"/>
      <c r="F304" s="321"/>
      <c r="G304" s="321"/>
      <c r="H304" s="321"/>
      <c r="I304" s="321"/>
      <c r="J304" s="321"/>
      <c r="K304" s="321"/>
      <c r="L304" s="321"/>
      <c r="M304" s="321"/>
      <c r="N304" s="321"/>
      <c r="O304" s="321"/>
      <c r="P304" s="321"/>
      <c r="Q304" s="321"/>
      <c r="R304" s="321"/>
      <c r="S304" s="322"/>
      <c r="T304" s="322"/>
      <c r="U304" s="322"/>
      <c r="V304" s="322"/>
      <c r="W304" s="322"/>
      <c r="X304" s="322"/>
    </row>
    <row r="305" spans="2:24" ht="15.5" x14ac:dyDescent="0.35">
      <c r="B305" s="321"/>
      <c r="C305" s="321"/>
      <c r="D305" s="321"/>
      <c r="E305" s="321"/>
      <c r="F305" s="321"/>
      <c r="G305" s="321"/>
      <c r="H305" s="321"/>
      <c r="I305" s="321"/>
      <c r="J305" s="321"/>
      <c r="K305" s="321"/>
      <c r="L305" s="321"/>
      <c r="M305" s="321"/>
      <c r="N305" s="321"/>
      <c r="O305" s="321"/>
      <c r="P305" s="321"/>
      <c r="Q305" s="321"/>
      <c r="R305" s="321"/>
      <c r="S305" s="322"/>
      <c r="T305" s="322"/>
      <c r="U305" s="322"/>
      <c r="V305" s="322"/>
      <c r="W305" s="322"/>
      <c r="X305" s="322"/>
    </row>
    <row r="306" spans="2:24" x14ac:dyDescent="0.35">
      <c r="S306" s="171"/>
      <c r="T306" s="171"/>
      <c r="U306" s="171"/>
      <c r="V306" s="171"/>
      <c r="W306" s="171"/>
      <c r="X306" s="171"/>
    </row>
    <row r="307" spans="2:24" x14ac:dyDescent="0.35">
      <c r="S307" s="171"/>
      <c r="T307" s="171"/>
      <c r="U307" s="171"/>
      <c r="V307" s="171"/>
      <c r="W307" s="171"/>
      <c r="X307" s="171"/>
    </row>
    <row r="308" spans="2:24" x14ac:dyDescent="0.35">
      <c r="S308" s="171"/>
      <c r="T308" s="171"/>
      <c r="U308" s="171"/>
      <c r="V308" s="171"/>
      <c r="W308" s="171"/>
      <c r="X308" s="171"/>
    </row>
    <row r="309" spans="2:24" x14ac:dyDescent="0.35">
      <c r="S309" s="171"/>
      <c r="T309" s="171"/>
      <c r="U309" s="171"/>
      <c r="V309" s="171"/>
      <c r="W309" s="171"/>
      <c r="X309" s="171"/>
    </row>
    <row r="310" spans="2:24" x14ac:dyDescent="0.35">
      <c r="S310" s="171"/>
      <c r="T310" s="171"/>
      <c r="U310" s="171"/>
      <c r="V310" s="171"/>
      <c r="W310" s="171"/>
      <c r="X310" s="171"/>
    </row>
    <row r="311" spans="2:24" x14ac:dyDescent="0.35">
      <c r="S311" s="171"/>
      <c r="T311" s="171"/>
      <c r="U311" s="171"/>
      <c r="V311" s="171"/>
      <c r="W311" s="171"/>
      <c r="X311" s="171"/>
    </row>
    <row r="312" spans="2:24" x14ac:dyDescent="0.35">
      <c r="S312" s="171"/>
      <c r="T312" s="171"/>
      <c r="U312" s="171"/>
      <c r="V312" s="171"/>
      <c r="W312" s="171"/>
      <c r="X312" s="171"/>
    </row>
    <row r="313" spans="2:24" x14ac:dyDescent="0.35">
      <c r="S313" s="171"/>
      <c r="T313" s="171"/>
      <c r="U313" s="171"/>
      <c r="V313" s="171"/>
      <c r="W313" s="171"/>
      <c r="X313" s="171"/>
    </row>
    <row r="314" spans="2:24" x14ac:dyDescent="0.35">
      <c r="S314" s="171"/>
      <c r="T314" s="171"/>
      <c r="U314" s="171"/>
      <c r="V314" s="171"/>
      <c r="W314" s="171"/>
      <c r="X314" s="171"/>
    </row>
    <row r="315" spans="2:24" x14ac:dyDescent="0.35">
      <c r="S315" s="171"/>
      <c r="T315" s="171"/>
      <c r="U315" s="171"/>
      <c r="V315" s="171"/>
      <c r="W315" s="171"/>
      <c r="X315" s="171"/>
    </row>
    <row r="316" spans="2:24" x14ac:dyDescent="0.35">
      <c r="S316" s="171"/>
      <c r="T316" s="171"/>
      <c r="U316" s="171"/>
      <c r="V316" s="171"/>
      <c r="W316" s="171"/>
      <c r="X316" s="171"/>
    </row>
    <row r="317" spans="2:24" x14ac:dyDescent="0.35">
      <c r="S317" s="171"/>
      <c r="T317" s="171"/>
      <c r="U317" s="171"/>
      <c r="V317" s="171"/>
      <c r="W317" s="171"/>
      <c r="X317" s="171"/>
    </row>
  </sheetData>
  <mergeCells count="47">
    <mergeCell ref="I8:M8"/>
    <mergeCell ref="Y21:Y24"/>
    <mergeCell ref="Y97:Y98"/>
    <mergeCell ref="Y267:Y269"/>
    <mergeCell ref="N10:R11"/>
    <mergeCell ref="S10:W11"/>
    <mergeCell ref="V12:V14"/>
    <mergeCell ref="W12:W14"/>
    <mergeCell ref="R209:R221"/>
    <mergeCell ref="V37:V39"/>
    <mergeCell ref="W37:W39"/>
    <mergeCell ref="X37:X39"/>
    <mergeCell ref="R37:R38"/>
    <mergeCell ref="N37:N38"/>
    <mergeCell ref="O37:O38"/>
    <mergeCell ref="P37:P38"/>
    <mergeCell ref="X1:Y1"/>
    <mergeCell ref="A2:Y2"/>
    <mergeCell ref="A3:Y3"/>
    <mergeCell ref="I5:M5"/>
    <mergeCell ref="I6:M6"/>
    <mergeCell ref="I7:M7"/>
    <mergeCell ref="B15:L15"/>
    <mergeCell ref="B16:L16"/>
    <mergeCell ref="X10:X14"/>
    <mergeCell ref="Y10:Y14"/>
    <mergeCell ref="N12:N14"/>
    <mergeCell ref="O12:O14"/>
    <mergeCell ref="P12:P14"/>
    <mergeCell ref="Q12:Q14"/>
    <mergeCell ref="R12:R14"/>
    <mergeCell ref="S12:S14"/>
    <mergeCell ref="T12:T14"/>
    <mergeCell ref="U12:U14"/>
    <mergeCell ref="B9:E9"/>
    <mergeCell ref="B10:L14"/>
    <mergeCell ref="M10:M14"/>
    <mergeCell ref="Q37:Q38"/>
    <mergeCell ref="B38:B39"/>
    <mergeCell ref="C38:L39"/>
    <mergeCell ref="S37:S39"/>
    <mergeCell ref="T37:T39"/>
    <mergeCell ref="U37:U39"/>
    <mergeCell ref="Y86:Y89"/>
    <mergeCell ref="Y111:Y116"/>
    <mergeCell ref="Y209:Y221"/>
    <mergeCell ref="Y225:Y226"/>
  </mergeCells>
  <printOptions horizontalCentered="1"/>
  <pageMargins left="0.25" right="0.25" top="0.75" bottom="0.75" header="0.3" footer="0.3"/>
  <pageSetup paperSize="258" scale="47"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61"/>
  <sheetViews>
    <sheetView showGridLines="0" topLeftCell="B1" zoomScale="70" zoomScaleNormal="70" zoomScaleSheetLayoutView="30" workbookViewId="0">
      <pane xSplit="11" ySplit="15" topLeftCell="M16" activePane="bottomRight" state="frozen"/>
      <selection activeCell="W378" sqref="W378"/>
      <selection pane="topRight" activeCell="W378" sqref="W378"/>
      <selection pane="bottomLeft" activeCell="W378" sqref="W378"/>
      <selection pane="bottomRight" activeCell="W378" sqref="W378"/>
    </sheetView>
  </sheetViews>
  <sheetFormatPr defaultColWidth="9.1796875" defaultRowHeight="14.5" x14ac:dyDescent="0.35"/>
  <cols>
    <col min="1" max="1" width="0" hidden="1" customWidth="1"/>
    <col min="2" max="2" width="12" customWidth="1"/>
    <col min="14" max="14" width="14.7265625" customWidth="1"/>
    <col min="15" max="15" width="14.26953125" customWidth="1"/>
    <col min="16" max="16" width="15" customWidth="1"/>
    <col min="17" max="17" width="13.453125" customWidth="1"/>
    <col min="18" max="18" width="18.81640625" customWidth="1"/>
    <col min="19" max="20" width="13.26953125" customWidth="1"/>
    <col min="21" max="21" width="16.26953125" customWidth="1"/>
    <col min="22" max="22" width="12.54296875" customWidth="1"/>
    <col min="23" max="23" width="20.54296875" customWidth="1"/>
    <col min="26" max="26" width="13.453125" customWidth="1"/>
  </cols>
  <sheetData>
    <row r="1" spans="1:26" ht="16.5" x14ac:dyDescent="0.35">
      <c r="A1" s="50"/>
      <c r="B1" s="50"/>
      <c r="C1" s="50"/>
      <c r="D1" s="50"/>
      <c r="E1" s="50"/>
      <c r="F1" s="50"/>
      <c r="G1" s="50"/>
      <c r="H1" s="50"/>
      <c r="I1" s="50"/>
      <c r="J1" s="50"/>
      <c r="K1" s="50"/>
      <c r="L1" s="50"/>
      <c r="M1" s="50"/>
      <c r="N1" s="50"/>
      <c r="O1" s="50"/>
      <c r="P1" s="50"/>
      <c r="Q1" s="50"/>
      <c r="R1" s="50"/>
      <c r="S1" s="50"/>
      <c r="T1" s="50"/>
      <c r="U1" s="50"/>
      <c r="V1" s="50"/>
      <c r="W1" s="50"/>
      <c r="X1" s="742" t="s">
        <v>0</v>
      </c>
      <c r="Y1" s="742"/>
      <c r="Z1" s="742"/>
    </row>
    <row r="2" spans="1:26" ht="18" x14ac:dyDescent="0.4">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row>
    <row r="3" spans="1:26" ht="17.5" x14ac:dyDescent="0.35">
      <c r="A3" s="744" t="s">
        <v>862</v>
      </c>
      <c r="B3" s="744"/>
      <c r="C3" s="744"/>
      <c r="D3" s="744"/>
      <c r="E3" s="744"/>
      <c r="F3" s="744"/>
      <c r="G3" s="744"/>
      <c r="H3" s="744"/>
      <c r="I3" s="744"/>
      <c r="J3" s="744"/>
      <c r="K3" s="744"/>
      <c r="L3" s="744"/>
      <c r="M3" s="744"/>
      <c r="N3" s="744"/>
      <c r="O3" s="744"/>
      <c r="P3" s="744"/>
      <c r="Q3" s="744"/>
      <c r="R3" s="744"/>
      <c r="S3" s="744"/>
      <c r="T3" s="744"/>
      <c r="U3" s="744"/>
      <c r="V3" s="744"/>
      <c r="W3" s="744"/>
      <c r="X3" s="744"/>
      <c r="Y3" s="744"/>
      <c r="Z3" s="744"/>
    </row>
    <row r="4" spans="1:26" x14ac:dyDescent="0.3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35">
      <c r="A5" s="50"/>
      <c r="B5" s="53" t="s">
        <v>2</v>
      </c>
      <c r="C5" s="53"/>
      <c r="D5" s="53"/>
      <c r="E5" s="1"/>
      <c r="F5" s="1"/>
      <c r="G5" s="1"/>
      <c r="H5" s="2" t="s">
        <v>3</v>
      </c>
      <c r="I5" s="732" t="s">
        <v>353</v>
      </c>
      <c r="J5" s="732"/>
      <c r="K5" s="732"/>
      <c r="L5" s="732"/>
      <c r="M5" s="732"/>
      <c r="N5" s="3"/>
      <c r="O5" s="3"/>
      <c r="P5" s="3"/>
      <c r="Q5" s="3"/>
      <c r="R5" s="3"/>
      <c r="S5" s="3"/>
      <c r="T5" s="3"/>
      <c r="U5" s="54"/>
      <c r="V5" s="54"/>
      <c r="W5" s="55"/>
      <c r="X5" s="4" t="s">
        <v>4</v>
      </c>
      <c r="Y5" s="4"/>
      <c r="Z5" s="5"/>
    </row>
    <row r="6" spans="1:26" x14ac:dyDescent="0.35">
      <c r="A6" s="50"/>
      <c r="B6" s="53" t="s">
        <v>5</v>
      </c>
      <c r="C6" s="53"/>
      <c r="D6" s="53"/>
      <c r="E6" s="1"/>
      <c r="F6" s="1"/>
      <c r="G6" s="1"/>
      <c r="H6" s="2" t="s">
        <v>3</v>
      </c>
      <c r="I6" s="732"/>
      <c r="J6" s="732"/>
      <c r="K6" s="732"/>
      <c r="L6" s="732"/>
      <c r="M6" s="732"/>
      <c r="N6" s="3"/>
      <c r="O6" s="3"/>
      <c r="P6" s="3"/>
      <c r="Q6" s="3"/>
      <c r="R6" s="3"/>
      <c r="S6" s="3"/>
      <c r="T6" s="3"/>
      <c r="U6" s="54"/>
      <c r="V6" s="54"/>
      <c r="W6" s="56"/>
      <c r="X6" s="4" t="s">
        <v>6</v>
      </c>
      <c r="Y6" s="4"/>
      <c r="Z6" s="5"/>
    </row>
    <row r="7" spans="1:26" x14ac:dyDescent="0.35">
      <c r="A7" s="50"/>
      <c r="B7" s="53" t="s">
        <v>7</v>
      </c>
      <c r="C7" s="53"/>
      <c r="D7" s="53"/>
      <c r="E7" s="1"/>
      <c r="F7" s="1"/>
      <c r="G7" s="1"/>
      <c r="H7" s="2" t="s">
        <v>3</v>
      </c>
      <c r="I7" s="732"/>
      <c r="J7" s="732"/>
      <c r="K7" s="732"/>
      <c r="L7" s="732"/>
      <c r="M7" s="732"/>
      <c r="N7" s="3"/>
      <c r="O7" s="3"/>
      <c r="P7" s="3"/>
      <c r="Q7" s="3"/>
      <c r="R7" s="3"/>
      <c r="S7" s="54"/>
      <c r="T7" s="54"/>
      <c r="U7" s="54"/>
      <c r="V7" s="50"/>
      <c r="W7" s="56"/>
      <c r="X7" s="4" t="s">
        <v>8</v>
      </c>
      <c r="Y7" s="4"/>
      <c r="Z7" s="5"/>
    </row>
    <row r="8" spans="1:26" x14ac:dyDescent="0.35">
      <c r="A8" s="50"/>
      <c r="B8" s="53" t="s">
        <v>9</v>
      </c>
      <c r="C8" s="53"/>
      <c r="D8" s="53"/>
      <c r="E8" s="1"/>
      <c r="F8" s="1"/>
      <c r="G8" s="1"/>
      <c r="H8" s="2" t="s">
        <v>3</v>
      </c>
      <c r="I8" s="732"/>
      <c r="J8" s="732"/>
      <c r="K8" s="732"/>
      <c r="L8" s="732"/>
      <c r="M8" s="732"/>
      <c r="N8" s="3"/>
      <c r="O8" s="3"/>
      <c r="P8" s="3"/>
      <c r="Q8" s="3"/>
      <c r="R8" s="3"/>
      <c r="S8" s="54"/>
      <c r="T8" s="54"/>
      <c r="U8" s="54"/>
      <c r="V8" s="50"/>
      <c r="W8" s="56"/>
      <c r="X8" s="4" t="s">
        <v>10</v>
      </c>
      <c r="Y8" s="4"/>
      <c r="Z8" s="5"/>
    </row>
    <row r="9" spans="1:26" ht="15" thickBot="1" x14ac:dyDescent="0.4">
      <c r="A9" s="50"/>
      <c r="B9" s="733"/>
      <c r="C9" s="733"/>
      <c r="D9" s="733"/>
      <c r="E9" s="733"/>
      <c r="F9" s="5"/>
      <c r="G9" s="5"/>
      <c r="H9" s="5"/>
      <c r="I9" s="5"/>
      <c r="J9" s="5"/>
      <c r="K9" s="50"/>
      <c r="L9" s="50"/>
      <c r="M9" s="50"/>
      <c r="N9" s="50"/>
      <c r="O9" s="50"/>
      <c r="P9" s="50"/>
      <c r="Q9" s="50"/>
      <c r="R9" s="50"/>
      <c r="S9" s="50"/>
      <c r="T9" s="50"/>
      <c r="U9" s="54"/>
      <c r="V9" s="50"/>
      <c r="W9" s="54"/>
      <c r="X9" s="50"/>
      <c r="Y9" s="5"/>
      <c r="Z9" s="50"/>
    </row>
    <row r="10" spans="1:26" ht="15.75" customHeight="1" x14ac:dyDescent="0.35">
      <c r="A10" s="50"/>
      <c r="B10" s="714" t="s">
        <v>11</v>
      </c>
      <c r="C10" s="734"/>
      <c r="D10" s="734"/>
      <c r="E10" s="734"/>
      <c r="F10" s="734"/>
      <c r="G10" s="734"/>
      <c r="H10" s="734"/>
      <c r="I10" s="734"/>
      <c r="J10" s="734"/>
      <c r="K10" s="734"/>
      <c r="L10" s="735"/>
      <c r="M10" s="740" t="s">
        <v>12</v>
      </c>
      <c r="N10" s="714" t="s">
        <v>13</v>
      </c>
      <c r="O10" s="734"/>
      <c r="P10" s="734"/>
      <c r="Q10" s="734"/>
      <c r="R10" s="735"/>
      <c r="S10" s="726" t="s">
        <v>14</v>
      </c>
      <c r="T10" s="727"/>
      <c r="U10" s="727"/>
      <c r="V10" s="727"/>
      <c r="W10" s="728"/>
      <c r="X10" s="714" t="s">
        <v>863</v>
      </c>
      <c r="Y10" s="735"/>
      <c r="Z10" s="717" t="s">
        <v>16</v>
      </c>
    </row>
    <row r="11" spans="1:26" ht="15" thickBot="1" x14ac:dyDescent="0.4">
      <c r="A11" s="50"/>
      <c r="B11" s="715"/>
      <c r="C11" s="736"/>
      <c r="D11" s="736"/>
      <c r="E11" s="736"/>
      <c r="F11" s="736"/>
      <c r="G11" s="736"/>
      <c r="H11" s="736"/>
      <c r="I11" s="736"/>
      <c r="J11" s="736"/>
      <c r="K11" s="736"/>
      <c r="L11" s="737"/>
      <c r="M11" s="741"/>
      <c r="N11" s="716"/>
      <c r="O11" s="738"/>
      <c r="P11" s="738"/>
      <c r="Q11" s="738"/>
      <c r="R11" s="739"/>
      <c r="S11" s="729"/>
      <c r="T11" s="730"/>
      <c r="U11" s="730"/>
      <c r="V11" s="730"/>
      <c r="W11" s="731"/>
      <c r="X11" s="715"/>
      <c r="Y11" s="737"/>
      <c r="Z11" s="718"/>
    </row>
    <row r="12" spans="1:26" ht="15.75" customHeight="1" x14ac:dyDescent="0.35">
      <c r="A12" s="50"/>
      <c r="B12" s="715"/>
      <c r="C12" s="736"/>
      <c r="D12" s="736"/>
      <c r="E12" s="736"/>
      <c r="F12" s="736"/>
      <c r="G12" s="736"/>
      <c r="H12" s="736"/>
      <c r="I12" s="736"/>
      <c r="J12" s="736"/>
      <c r="K12" s="736"/>
      <c r="L12" s="737"/>
      <c r="M12" s="724"/>
      <c r="N12" s="720" t="s">
        <v>17</v>
      </c>
      <c r="O12" s="723" t="s">
        <v>18</v>
      </c>
      <c r="P12" s="720" t="s">
        <v>19</v>
      </c>
      <c r="Q12" s="723" t="s">
        <v>20</v>
      </c>
      <c r="R12" s="720" t="s">
        <v>21</v>
      </c>
      <c r="S12" s="723" t="s">
        <v>17</v>
      </c>
      <c r="T12" s="720" t="s">
        <v>18</v>
      </c>
      <c r="U12" s="723" t="s">
        <v>19</v>
      </c>
      <c r="V12" s="720" t="s">
        <v>20</v>
      </c>
      <c r="W12" s="723" t="s">
        <v>21</v>
      </c>
      <c r="X12" s="715"/>
      <c r="Y12" s="737"/>
      <c r="Z12" s="718"/>
    </row>
    <row r="13" spans="1:26" x14ac:dyDescent="0.35">
      <c r="A13" s="50"/>
      <c r="B13" s="715"/>
      <c r="C13" s="736"/>
      <c r="D13" s="736"/>
      <c r="E13" s="736"/>
      <c r="F13" s="736"/>
      <c r="G13" s="736"/>
      <c r="H13" s="736"/>
      <c r="I13" s="736"/>
      <c r="J13" s="736"/>
      <c r="K13" s="736"/>
      <c r="L13" s="737"/>
      <c r="M13" s="724"/>
      <c r="N13" s="721"/>
      <c r="O13" s="724"/>
      <c r="P13" s="721"/>
      <c r="Q13" s="724"/>
      <c r="R13" s="721"/>
      <c r="S13" s="724"/>
      <c r="T13" s="721"/>
      <c r="U13" s="724"/>
      <c r="V13" s="721"/>
      <c r="W13" s="724"/>
      <c r="X13" s="715"/>
      <c r="Y13" s="737"/>
      <c r="Z13" s="718"/>
    </row>
    <row r="14" spans="1:26" ht="15" thickBot="1" x14ac:dyDescent="0.4">
      <c r="A14" s="50"/>
      <c r="B14" s="716"/>
      <c r="C14" s="738"/>
      <c r="D14" s="738"/>
      <c r="E14" s="738"/>
      <c r="F14" s="738"/>
      <c r="G14" s="738"/>
      <c r="H14" s="738"/>
      <c r="I14" s="738"/>
      <c r="J14" s="738"/>
      <c r="K14" s="738"/>
      <c r="L14" s="739"/>
      <c r="M14" s="725"/>
      <c r="N14" s="722"/>
      <c r="O14" s="725"/>
      <c r="P14" s="722"/>
      <c r="Q14" s="725"/>
      <c r="R14" s="722"/>
      <c r="S14" s="725"/>
      <c r="T14" s="722"/>
      <c r="U14" s="725"/>
      <c r="V14" s="722"/>
      <c r="W14" s="725"/>
      <c r="X14" s="716"/>
      <c r="Y14" s="739"/>
      <c r="Z14" s="719"/>
    </row>
    <row r="15" spans="1:26" ht="15" thickBot="1" x14ac:dyDescent="0.4">
      <c r="A15" s="50"/>
      <c r="B15" s="705">
        <v>1</v>
      </c>
      <c r="C15" s="706"/>
      <c r="D15" s="706"/>
      <c r="E15" s="706"/>
      <c r="F15" s="706"/>
      <c r="G15" s="706"/>
      <c r="H15" s="706"/>
      <c r="I15" s="706"/>
      <c r="J15" s="706"/>
      <c r="K15" s="706"/>
      <c r="L15" s="707"/>
      <c r="M15" s="6">
        <v>2</v>
      </c>
      <c r="N15" s="9">
        <v>3</v>
      </c>
      <c r="O15" s="6">
        <v>4</v>
      </c>
      <c r="P15" s="131">
        <v>5</v>
      </c>
      <c r="Q15" s="132">
        <v>6</v>
      </c>
      <c r="R15" s="133" t="s">
        <v>22</v>
      </c>
      <c r="S15" s="7">
        <v>8</v>
      </c>
      <c r="T15" s="133">
        <v>9</v>
      </c>
      <c r="U15" s="7">
        <v>10</v>
      </c>
      <c r="V15" s="133">
        <v>11</v>
      </c>
      <c r="W15" s="7" t="s">
        <v>23</v>
      </c>
      <c r="X15" s="777">
        <v>13</v>
      </c>
      <c r="Y15" s="778"/>
      <c r="Z15" s="8">
        <v>14</v>
      </c>
    </row>
    <row r="16" spans="1:26" x14ac:dyDescent="0.35">
      <c r="B16" s="708"/>
      <c r="C16" s="709"/>
      <c r="D16" s="709"/>
      <c r="E16" s="709"/>
      <c r="F16" s="709"/>
      <c r="G16" s="709"/>
      <c r="H16" s="709"/>
      <c r="I16" s="709"/>
      <c r="J16" s="709"/>
      <c r="K16" s="709"/>
      <c r="L16" s="710"/>
      <c r="M16" s="116"/>
      <c r="N16" s="120"/>
      <c r="O16" s="116"/>
      <c r="P16" s="120"/>
      <c r="Q16" s="116"/>
      <c r="R16" s="120"/>
      <c r="S16" s="116"/>
      <c r="T16" s="120"/>
      <c r="U16" s="116"/>
      <c r="V16" s="120"/>
      <c r="W16" s="116"/>
      <c r="X16" s="779"/>
      <c r="Y16" s="780"/>
      <c r="Z16" s="136"/>
    </row>
    <row r="17" spans="2:26" x14ac:dyDescent="0.35">
      <c r="B17" s="39" t="s">
        <v>24</v>
      </c>
      <c r="L17" s="17"/>
      <c r="M17" s="117"/>
      <c r="N17" s="121"/>
      <c r="O17" s="117"/>
      <c r="P17" s="121"/>
      <c r="Q17" s="117"/>
      <c r="R17" s="121"/>
      <c r="S17" s="117"/>
      <c r="T17" s="121"/>
      <c r="U17" s="117"/>
      <c r="V17" s="121"/>
      <c r="W17" s="117"/>
      <c r="X17" s="711"/>
      <c r="Y17" s="713"/>
      <c r="Z17" s="137"/>
    </row>
    <row r="18" spans="2:26" x14ac:dyDescent="0.35">
      <c r="B18" s="40"/>
      <c r="L18" s="17"/>
      <c r="M18" s="117"/>
      <c r="N18" s="173"/>
      <c r="O18" s="174"/>
      <c r="P18" s="173"/>
      <c r="Q18" s="174"/>
      <c r="R18" s="173"/>
      <c r="S18" s="174"/>
      <c r="T18" s="173"/>
      <c r="U18" s="174"/>
      <c r="V18" s="173"/>
      <c r="W18" s="174"/>
      <c r="X18" s="711"/>
      <c r="Y18" s="713"/>
      <c r="Z18" s="137"/>
    </row>
    <row r="19" spans="2:26" ht="15" customHeight="1" x14ac:dyDescent="0.35">
      <c r="B19" s="104" t="s">
        <v>25</v>
      </c>
      <c r="C19" s="58"/>
      <c r="L19" s="17"/>
      <c r="M19" s="117"/>
      <c r="N19" s="122"/>
      <c r="O19" s="127"/>
      <c r="P19" s="122"/>
      <c r="Q19" s="127">
        <v>2</v>
      </c>
      <c r="R19" s="173">
        <f>SUM(N19:Q19)</f>
        <v>2</v>
      </c>
      <c r="S19" s="127">
        <v>5</v>
      </c>
      <c r="T19" s="122"/>
      <c r="U19" s="127"/>
      <c r="V19" s="122"/>
      <c r="W19" s="174">
        <f>SUM(S19:V19)</f>
        <v>5</v>
      </c>
      <c r="X19" s="772">
        <f>R19-W19</f>
        <v>-3</v>
      </c>
      <c r="Y19" s="773"/>
      <c r="Z19" s="137"/>
    </row>
    <row r="20" spans="2:26" x14ac:dyDescent="0.35">
      <c r="B20" s="105"/>
      <c r="C20" s="59"/>
      <c r="L20" s="17"/>
      <c r="M20" s="117"/>
      <c r="N20" s="122"/>
      <c r="O20" s="127"/>
      <c r="P20" s="122"/>
      <c r="Q20" s="127"/>
      <c r="R20" s="173"/>
      <c r="S20" s="127"/>
      <c r="T20" s="122"/>
      <c r="U20" s="127"/>
      <c r="V20" s="122"/>
      <c r="W20" s="174"/>
      <c r="X20" s="711"/>
      <c r="Y20" s="713"/>
      <c r="Z20" s="137"/>
    </row>
    <row r="21" spans="2:26" ht="15" customHeight="1" x14ac:dyDescent="0.35">
      <c r="B21" s="104" t="s">
        <v>26</v>
      </c>
      <c r="C21" s="58"/>
      <c r="L21" s="17"/>
      <c r="M21" s="117"/>
      <c r="N21" s="122"/>
      <c r="O21" s="127"/>
      <c r="P21" s="122"/>
      <c r="Q21" s="127"/>
      <c r="R21" s="173">
        <f t="shared" ref="R21:R42" si="0">SUM(N21:Q21)</f>
        <v>0</v>
      </c>
      <c r="S21" s="127"/>
      <c r="T21" s="122"/>
      <c r="U21" s="127"/>
      <c r="V21" s="122"/>
      <c r="W21" s="174"/>
      <c r="X21" s="711"/>
      <c r="Y21" s="713"/>
      <c r="Z21" s="137"/>
    </row>
    <row r="22" spans="2:26" x14ac:dyDescent="0.35">
      <c r="B22" s="105"/>
      <c r="C22" s="59"/>
      <c r="L22" s="17"/>
      <c r="M22" s="117"/>
      <c r="N22" s="122"/>
      <c r="O22" s="127"/>
      <c r="P22" s="122"/>
      <c r="Q22" s="127"/>
      <c r="R22" s="173"/>
      <c r="S22" s="127"/>
      <c r="T22" s="122"/>
      <c r="U22" s="127"/>
      <c r="V22" s="122"/>
      <c r="W22" s="174"/>
      <c r="X22" s="711"/>
      <c r="Y22" s="713"/>
      <c r="Z22" s="137"/>
    </row>
    <row r="23" spans="2:26" x14ac:dyDescent="0.35">
      <c r="B23" s="104" t="s">
        <v>27</v>
      </c>
      <c r="C23" s="60"/>
      <c r="L23" s="17"/>
      <c r="M23" s="117"/>
      <c r="N23" s="175"/>
      <c r="O23" s="176"/>
      <c r="P23" s="175">
        <v>1</v>
      </c>
      <c r="Q23" s="176"/>
      <c r="R23" s="173">
        <f t="shared" si="0"/>
        <v>1</v>
      </c>
      <c r="S23" s="176"/>
      <c r="T23" s="175"/>
      <c r="U23" s="176"/>
      <c r="V23" s="175">
        <v>1</v>
      </c>
      <c r="W23" s="177">
        <f>SUM(S23:V23)</f>
        <v>1</v>
      </c>
      <c r="X23" s="772">
        <f>R23-W23</f>
        <v>0</v>
      </c>
      <c r="Y23" s="773"/>
      <c r="Z23" s="137"/>
    </row>
    <row r="24" spans="2:26" x14ac:dyDescent="0.35">
      <c r="B24" s="106"/>
      <c r="C24" s="61"/>
      <c r="L24" s="17"/>
      <c r="M24" s="117"/>
      <c r="N24" s="167"/>
      <c r="O24" s="134"/>
      <c r="P24" s="167"/>
      <c r="Q24" s="134"/>
      <c r="R24" s="173"/>
      <c r="S24" s="134"/>
      <c r="T24" s="167"/>
      <c r="U24" s="134"/>
      <c r="V24" s="167"/>
      <c r="W24" s="174"/>
      <c r="X24" s="711"/>
      <c r="Y24" s="713"/>
      <c r="Z24" s="137"/>
    </row>
    <row r="25" spans="2:26" x14ac:dyDescent="0.35">
      <c r="B25" s="104" t="s">
        <v>28</v>
      </c>
      <c r="C25" s="62"/>
      <c r="L25" s="17"/>
      <c r="M25" s="117"/>
      <c r="N25" s="175"/>
      <c r="O25" s="176"/>
      <c r="P25" s="175"/>
      <c r="Q25" s="176"/>
      <c r="R25" s="173">
        <f t="shared" si="0"/>
        <v>0</v>
      </c>
      <c r="S25" s="176"/>
      <c r="T25" s="175"/>
      <c r="U25" s="176"/>
      <c r="V25" s="175"/>
      <c r="W25" s="174"/>
      <c r="X25" s="711"/>
      <c r="Y25" s="713"/>
      <c r="Z25" s="137"/>
    </row>
    <row r="26" spans="2:26" x14ac:dyDescent="0.35">
      <c r="B26" s="107" t="s">
        <v>29</v>
      </c>
      <c r="C26" s="58" t="s">
        <v>845</v>
      </c>
      <c r="L26" s="17"/>
      <c r="M26" s="117"/>
      <c r="N26" s="167"/>
      <c r="O26" s="134"/>
      <c r="P26" s="167"/>
      <c r="Q26" s="134"/>
      <c r="R26" s="173">
        <f t="shared" si="0"/>
        <v>0</v>
      </c>
      <c r="S26" s="134"/>
      <c r="T26" s="167"/>
      <c r="U26" s="134"/>
      <c r="V26" s="167"/>
      <c r="W26" s="177">
        <f>SUM(S26:V26)</f>
        <v>0</v>
      </c>
      <c r="X26" s="772">
        <f t="shared" ref="X26:X27" si="1">R26-W26</f>
        <v>0</v>
      </c>
      <c r="Y26" s="773"/>
      <c r="Z26" s="137"/>
    </row>
    <row r="27" spans="2:26" x14ac:dyDescent="0.35">
      <c r="B27" s="108" t="s">
        <v>31</v>
      </c>
      <c r="C27" s="58" t="s">
        <v>32</v>
      </c>
      <c r="L27" s="17"/>
      <c r="M27" s="117"/>
      <c r="N27" s="167"/>
      <c r="O27" s="134"/>
      <c r="P27" s="167"/>
      <c r="Q27" s="134"/>
      <c r="R27" s="173">
        <f t="shared" si="0"/>
        <v>0</v>
      </c>
      <c r="S27" s="134"/>
      <c r="T27" s="167"/>
      <c r="U27" s="134"/>
      <c r="V27" s="167"/>
      <c r="W27" s="177">
        <f>SUM(S27:V27)</f>
        <v>0</v>
      </c>
      <c r="X27" s="772">
        <f t="shared" si="1"/>
        <v>0</v>
      </c>
      <c r="Y27" s="773"/>
      <c r="Z27" s="137"/>
    </row>
    <row r="28" spans="2:26" x14ac:dyDescent="0.35">
      <c r="B28" s="108" t="s">
        <v>33</v>
      </c>
      <c r="C28" s="58" t="s">
        <v>34</v>
      </c>
      <c r="L28" s="17"/>
      <c r="M28" s="117"/>
      <c r="N28" s="167"/>
      <c r="O28" s="134"/>
      <c r="P28" s="167"/>
      <c r="Q28" s="134"/>
      <c r="R28" s="173">
        <f t="shared" si="0"/>
        <v>0</v>
      </c>
      <c r="S28" s="134"/>
      <c r="T28" s="167"/>
      <c r="U28" s="134"/>
      <c r="V28" s="167"/>
      <c r="W28" s="174"/>
      <c r="X28" s="711"/>
      <c r="Y28" s="713"/>
      <c r="Z28" s="137"/>
    </row>
    <row r="29" spans="2:26" x14ac:dyDescent="0.35">
      <c r="B29" s="108"/>
      <c r="C29" s="58"/>
      <c r="L29" s="17"/>
      <c r="M29" s="117"/>
      <c r="N29" s="167"/>
      <c r="O29" s="134"/>
      <c r="P29" s="167"/>
      <c r="Q29" s="134"/>
      <c r="R29" s="173"/>
      <c r="S29" s="134"/>
      <c r="T29" s="167"/>
      <c r="U29" s="134"/>
      <c r="V29" s="167"/>
      <c r="W29" s="174"/>
      <c r="X29" s="711"/>
      <c r="Y29" s="713"/>
      <c r="Z29" s="137"/>
    </row>
    <row r="30" spans="2:26" x14ac:dyDescent="0.35">
      <c r="B30" s="108" t="s">
        <v>35</v>
      </c>
      <c r="C30" s="58"/>
      <c r="L30" s="17"/>
      <c r="M30" s="117"/>
      <c r="N30" s="167"/>
      <c r="O30" s="134"/>
      <c r="P30" s="167"/>
      <c r="Q30" s="134">
        <v>2</v>
      </c>
      <c r="R30" s="173">
        <f t="shared" si="0"/>
        <v>2</v>
      </c>
      <c r="S30" s="134"/>
      <c r="T30" s="167">
        <v>4</v>
      </c>
      <c r="U30" s="134">
        <v>1</v>
      </c>
      <c r="V30" s="167">
        <v>2</v>
      </c>
      <c r="W30" s="174">
        <f>SUM(S30:V30)</f>
        <v>7</v>
      </c>
      <c r="X30" s="772">
        <f>R30-W30</f>
        <v>-5</v>
      </c>
      <c r="Y30" s="773"/>
      <c r="Z30" s="137"/>
    </row>
    <row r="31" spans="2:26" x14ac:dyDescent="0.35">
      <c r="B31" s="40"/>
      <c r="L31" s="17"/>
      <c r="M31" s="117"/>
      <c r="N31" s="173"/>
      <c r="O31" s="174"/>
      <c r="P31" s="173"/>
      <c r="Q31" s="174"/>
      <c r="R31" s="173"/>
      <c r="S31" s="174"/>
      <c r="T31" s="173"/>
      <c r="U31" s="174"/>
      <c r="V31" s="173"/>
      <c r="W31" s="174"/>
      <c r="X31" s="711"/>
      <c r="Y31" s="713"/>
      <c r="Z31" s="137"/>
    </row>
    <row r="32" spans="2:26" x14ac:dyDescent="0.35">
      <c r="B32" s="39" t="s">
        <v>37</v>
      </c>
      <c r="L32" s="17"/>
      <c r="M32" s="117"/>
      <c r="N32" s="173"/>
      <c r="O32" s="174"/>
      <c r="P32" s="173"/>
      <c r="Q32" s="174"/>
      <c r="R32" s="173">
        <f t="shared" si="0"/>
        <v>0</v>
      </c>
      <c r="S32" s="174"/>
      <c r="T32" s="173"/>
      <c r="U32" s="174"/>
      <c r="V32" s="173"/>
      <c r="W32" s="174"/>
      <c r="X32" s="711"/>
      <c r="Y32" s="713"/>
      <c r="Z32" s="137"/>
    </row>
    <row r="33" spans="2:26" x14ac:dyDescent="0.35">
      <c r="B33" s="40"/>
      <c r="L33" s="17"/>
      <c r="M33" s="117"/>
      <c r="N33" s="173"/>
      <c r="O33" s="174"/>
      <c r="P33" s="173"/>
      <c r="Q33" s="174"/>
      <c r="R33" s="173"/>
      <c r="S33" s="174"/>
      <c r="T33" s="173"/>
      <c r="U33" s="174"/>
      <c r="V33" s="173"/>
      <c r="W33" s="174"/>
      <c r="X33" s="711"/>
      <c r="Y33" s="713"/>
      <c r="Z33" s="137"/>
    </row>
    <row r="34" spans="2:26" x14ac:dyDescent="0.35">
      <c r="B34" s="104" t="s">
        <v>38</v>
      </c>
      <c r="C34" s="58"/>
      <c r="L34" s="17"/>
      <c r="M34" s="117"/>
      <c r="N34" s="167"/>
      <c r="O34" s="174"/>
      <c r="P34" s="167"/>
      <c r="Q34" s="134"/>
      <c r="R34" s="173">
        <f t="shared" si="0"/>
        <v>0</v>
      </c>
      <c r="S34" s="134"/>
      <c r="T34" s="167"/>
      <c r="U34" s="134"/>
      <c r="V34" s="167"/>
      <c r="W34" s="174">
        <f>SUM(S34:V34)</f>
        <v>0</v>
      </c>
      <c r="X34" s="772">
        <f>R34-W34</f>
        <v>0</v>
      </c>
      <c r="Y34" s="773"/>
      <c r="Z34" s="137"/>
    </row>
    <row r="35" spans="2:26" x14ac:dyDescent="0.35">
      <c r="B35" s="109"/>
      <c r="C35" s="58"/>
      <c r="L35" s="17"/>
      <c r="M35" s="117"/>
      <c r="N35" s="167"/>
      <c r="O35" s="174"/>
      <c r="P35" s="167"/>
      <c r="Q35" s="134"/>
      <c r="R35" s="173"/>
      <c r="S35" s="134"/>
      <c r="T35" s="167"/>
      <c r="U35" s="134"/>
      <c r="V35" s="167"/>
      <c r="W35" s="174"/>
      <c r="X35" s="711"/>
      <c r="Y35" s="713"/>
      <c r="Z35" s="137"/>
    </row>
    <row r="36" spans="2:26" x14ac:dyDescent="0.35">
      <c r="B36" s="104" t="s">
        <v>39</v>
      </c>
      <c r="C36" s="58"/>
      <c r="L36" s="17"/>
      <c r="M36" s="117"/>
      <c r="N36" s="175"/>
      <c r="O36" s="174"/>
      <c r="P36" s="175"/>
      <c r="Q36" s="176"/>
      <c r="R36" s="173">
        <f t="shared" si="0"/>
        <v>0</v>
      </c>
      <c r="S36" s="176"/>
      <c r="T36" s="175"/>
      <c r="U36" s="176"/>
      <c r="V36" s="175"/>
      <c r="W36" s="174"/>
      <c r="X36" s="711"/>
      <c r="Y36" s="713"/>
      <c r="Z36" s="137"/>
    </row>
    <row r="37" spans="2:26" x14ac:dyDescent="0.35">
      <c r="B37" s="109" t="s">
        <v>29</v>
      </c>
      <c r="C37" s="63" t="s">
        <v>40</v>
      </c>
      <c r="L37" s="17"/>
      <c r="M37" s="117"/>
      <c r="N37" s="167"/>
      <c r="O37" s="174"/>
      <c r="P37" s="167"/>
      <c r="Q37" s="134"/>
      <c r="R37" s="173">
        <f t="shared" si="0"/>
        <v>0</v>
      </c>
      <c r="S37" s="134"/>
      <c r="T37" s="167"/>
      <c r="U37" s="134"/>
      <c r="V37" s="167"/>
      <c r="W37" s="174"/>
      <c r="X37" s="711"/>
      <c r="Y37" s="713"/>
      <c r="Z37" s="137"/>
    </row>
    <row r="38" spans="2:26" x14ac:dyDescent="0.35">
      <c r="B38" s="109" t="s">
        <v>31</v>
      </c>
      <c r="C38" s="64" t="s">
        <v>41</v>
      </c>
      <c r="L38" s="17"/>
      <c r="M38" s="117"/>
      <c r="N38" s="167">
        <v>4</v>
      </c>
      <c r="O38" s="174"/>
      <c r="P38" s="167"/>
      <c r="Q38" s="134"/>
      <c r="R38" s="173">
        <f t="shared" si="0"/>
        <v>4</v>
      </c>
      <c r="S38" s="134">
        <v>4</v>
      </c>
      <c r="T38" s="167">
        <v>4</v>
      </c>
      <c r="U38" s="134">
        <v>5</v>
      </c>
      <c r="V38" s="167">
        <v>5</v>
      </c>
      <c r="W38" s="174">
        <f>SUM(S38:V38)</f>
        <v>18</v>
      </c>
      <c r="X38" s="772">
        <f>R38-W38</f>
        <v>-14</v>
      </c>
      <c r="Y38" s="773"/>
      <c r="Z38" s="137"/>
    </row>
    <row r="39" spans="2:26" x14ac:dyDescent="0.35">
      <c r="B39" s="109" t="s">
        <v>33</v>
      </c>
      <c r="C39" s="64" t="s">
        <v>42</v>
      </c>
      <c r="L39" s="17"/>
      <c r="M39" s="117"/>
      <c r="N39" s="167"/>
      <c r="O39" s="174"/>
      <c r="P39" s="167"/>
      <c r="Q39" s="134"/>
      <c r="R39" s="173">
        <f t="shared" si="0"/>
        <v>0</v>
      </c>
      <c r="S39" s="129"/>
      <c r="T39" s="167"/>
      <c r="U39" s="129"/>
      <c r="V39" s="124"/>
      <c r="W39" s="117"/>
      <c r="X39" s="711"/>
      <c r="Y39" s="713"/>
      <c r="Z39" s="137"/>
    </row>
    <row r="40" spans="2:26" x14ac:dyDescent="0.35">
      <c r="B40" s="109" t="s">
        <v>43</v>
      </c>
      <c r="C40" s="63" t="s">
        <v>44</v>
      </c>
      <c r="L40" s="17"/>
      <c r="M40" s="117"/>
      <c r="N40" s="167"/>
      <c r="O40" s="174"/>
      <c r="P40" s="167"/>
      <c r="Q40" s="134"/>
      <c r="R40" s="173">
        <f t="shared" si="0"/>
        <v>0</v>
      </c>
      <c r="S40" s="129"/>
      <c r="T40" s="167"/>
      <c r="U40" s="129"/>
      <c r="V40" s="124"/>
      <c r="W40" s="117"/>
      <c r="X40" s="711"/>
      <c r="Y40" s="713"/>
      <c r="Z40" s="137"/>
    </row>
    <row r="41" spans="2:26" x14ac:dyDescent="0.35">
      <c r="B41" s="109" t="s">
        <v>45</v>
      </c>
      <c r="C41" s="63" t="s">
        <v>46</v>
      </c>
      <c r="L41" s="17"/>
      <c r="M41" s="117"/>
      <c r="N41" s="167"/>
      <c r="O41" s="174"/>
      <c r="P41" s="167"/>
      <c r="Q41" s="134"/>
      <c r="R41" s="173">
        <f t="shared" si="0"/>
        <v>0</v>
      </c>
      <c r="S41" s="129"/>
      <c r="T41" s="167"/>
      <c r="U41" s="129"/>
      <c r="V41" s="124"/>
      <c r="W41" s="174">
        <f>SUM(S41:V41)</f>
        <v>0</v>
      </c>
      <c r="X41" s="772">
        <f t="shared" ref="X41:X42" si="2">R41-W41</f>
        <v>0</v>
      </c>
      <c r="Y41" s="773"/>
      <c r="Z41" s="137"/>
    </row>
    <row r="42" spans="2:26" x14ac:dyDescent="0.35">
      <c r="B42" s="109" t="s">
        <v>322</v>
      </c>
      <c r="C42" s="186" t="s">
        <v>864</v>
      </c>
      <c r="L42" s="17"/>
      <c r="M42" s="117"/>
      <c r="N42" s="173">
        <v>3</v>
      </c>
      <c r="O42" s="174">
        <v>3</v>
      </c>
      <c r="P42" s="173">
        <v>3</v>
      </c>
      <c r="Q42" s="174">
        <v>3</v>
      </c>
      <c r="R42" s="173">
        <f t="shared" si="0"/>
        <v>12</v>
      </c>
      <c r="S42" s="174">
        <v>2</v>
      </c>
      <c r="T42" s="173">
        <v>2</v>
      </c>
      <c r="U42" s="174">
        <v>2</v>
      </c>
      <c r="V42" s="173">
        <v>3</v>
      </c>
      <c r="W42" s="174">
        <f>SUM(S42:V42)</f>
        <v>9</v>
      </c>
      <c r="X42" s="772">
        <f t="shared" si="2"/>
        <v>3</v>
      </c>
      <c r="Y42" s="773"/>
      <c r="Z42" s="137"/>
    </row>
    <row r="43" spans="2:26" x14ac:dyDescent="0.35">
      <c r="B43" s="39"/>
      <c r="L43" s="17"/>
      <c r="M43" s="117"/>
      <c r="N43" s="173"/>
      <c r="O43" s="174"/>
      <c r="P43" s="173"/>
      <c r="Q43" s="174"/>
      <c r="R43" s="173"/>
      <c r="S43" s="117"/>
      <c r="T43" s="173"/>
      <c r="U43" s="117"/>
      <c r="V43" s="121"/>
      <c r="W43" s="117"/>
      <c r="X43" s="711"/>
      <c r="Y43" s="713"/>
      <c r="Z43" s="137"/>
    </row>
    <row r="44" spans="2:26" x14ac:dyDescent="0.35">
      <c r="B44" s="40"/>
      <c r="L44" s="17"/>
      <c r="M44" s="117"/>
      <c r="N44" s="173"/>
      <c r="O44" s="174"/>
      <c r="P44" s="173"/>
      <c r="Q44" s="174"/>
      <c r="R44" s="173"/>
      <c r="S44" s="117"/>
      <c r="T44" s="173"/>
      <c r="U44" s="117"/>
      <c r="V44" s="121"/>
      <c r="W44" s="117"/>
      <c r="X44" s="711"/>
      <c r="Y44" s="713"/>
      <c r="Z44" s="137"/>
    </row>
    <row r="45" spans="2:26" x14ac:dyDescent="0.35">
      <c r="B45" s="10" t="s">
        <v>48</v>
      </c>
      <c r="C45" s="11" t="s">
        <v>49</v>
      </c>
      <c r="D45" s="197"/>
      <c r="E45" s="197"/>
      <c r="L45" s="17"/>
      <c r="M45" s="117"/>
      <c r="N45" s="121">
        <v>425</v>
      </c>
      <c r="O45" s="117">
        <v>425</v>
      </c>
      <c r="P45" s="121">
        <v>425</v>
      </c>
      <c r="Q45" s="117">
        <v>425</v>
      </c>
      <c r="R45" s="173">
        <f t="shared" ref="R45:R46" si="3">SUM(N45:Q45)</f>
        <v>1700</v>
      </c>
      <c r="S45" s="178">
        <f>SUM(S46,S100)</f>
        <v>401</v>
      </c>
      <c r="T45" s="179">
        <f t="shared" ref="T45:V45" si="4">SUM(T46,T100)</f>
        <v>407</v>
      </c>
      <c r="U45" s="178">
        <f t="shared" si="4"/>
        <v>233</v>
      </c>
      <c r="V45" s="179">
        <f t="shared" si="4"/>
        <v>294</v>
      </c>
      <c r="W45" s="174">
        <f>SUM(S45:V45)</f>
        <v>1335</v>
      </c>
      <c r="X45" s="711">
        <f t="shared" ref="X45:X46" si="5">R45-W45</f>
        <v>365</v>
      </c>
      <c r="Y45" s="713"/>
      <c r="Z45" s="137"/>
    </row>
    <row r="46" spans="2:26" x14ac:dyDescent="0.35">
      <c r="B46" s="10"/>
      <c r="C46" s="13" t="s">
        <v>50</v>
      </c>
      <c r="D46" s="14" t="s">
        <v>51</v>
      </c>
      <c r="E46" s="11"/>
      <c r="L46" s="17"/>
      <c r="M46" s="117"/>
      <c r="N46" s="121">
        <v>300</v>
      </c>
      <c r="O46" s="117">
        <v>300</v>
      </c>
      <c r="P46" s="121">
        <v>300</v>
      </c>
      <c r="Q46" s="117">
        <v>300</v>
      </c>
      <c r="R46" s="173">
        <f t="shared" si="3"/>
        <v>1200</v>
      </c>
      <c r="S46" s="178">
        <v>111</v>
      </c>
      <c r="T46" s="179">
        <v>97</v>
      </c>
      <c r="U46" s="178">
        <v>75</v>
      </c>
      <c r="V46" s="179">
        <v>48</v>
      </c>
      <c r="W46" s="174">
        <f t="shared" ref="W46:W98" si="6">SUM(S46:V46)</f>
        <v>331</v>
      </c>
      <c r="X46" s="711">
        <f t="shared" si="5"/>
        <v>869</v>
      </c>
      <c r="Y46" s="713"/>
      <c r="Z46" s="137"/>
    </row>
    <row r="47" spans="2:26" x14ac:dyDescent="0.35">
      <c r="B47" s="10"/>
      <c r="C47" s="46"/>
      <c r="D47" s="16" t="s">
        <v>52</v>
      </c>
      <c r="E47" s="33"/>
      <c r="L47" s="17"/>
      <c r="M47" s="117"/>
      <c r="N47" s="121"/>
      <c r="O47" s="117"/>
      <c r="P47" s="121"/>
      <c r="Q47" s="117"/>
      <c r="R47" s="149"/>
      <c r="S47" s="174">
        <v>0</v>
      </c>
      <c r="T47" s="173">
        <v>0</v>
      </c>
      <c r="U47" s="174">
        <v>0</v>
      </c>
      <c r="V47" s="173">
        <v>0</v>
      </c>
      <c r="W47" s="174">
        <f t="shared" si="6"/>
        <v>0</v>
      </c>
      <c r="X47" s="711"/>
      <c r="Y47" s="713"/>
      <c r="Z47" s="137"/>
    </row>
    <row r="48" spans="2:26" x14ac:dyDescent="0.35">
      <c r="B48" s="10"/>
      <c r="C48" s="46"/>
      <c r="D48" s="16" t="s">
        <v>53</v>
      </c>
      <c r="E48" s="33"/>
      <c r="L48" s="17"/>
      <c r="M48" s="117"/>
      <c r="N48" s="121"/>
      <c r="O48" s="117"/>
      <c r="P48" s="121"/>
      <c r="Q48" s="117"/>
      <c r="R48" s="149"/>
      <c r="S48" s="174">
        <v>13</v>
      </c>
      <c r="T48" s="173">
        <v>14</v>
      </c>
      <c r="U48" s="174">
        <v>6</v>
      </c>
      <c r="V48" s="173">
        <v>11</v>
      </c>
      <c r="W48" s="174">
        <f t="shared" si="6"/>
        <v>44</v>
      </c>
      <c r="X48" s="711"/>
      <c r="Y48" s="713"/>
      <c r="Z48" s="137"/>
    </row>
    <row r="49" spans="2:26" x14ac:dyDescent="0.35">
      <c r="B49" s="10"/>
      <c r="C49" s="46"/>
      <c r="D49" s="16" t="s">
        <v>54</v>
      </c>
      <c r="E49" s="33"/>
      <c r="L49" s="17"/>
      <c r="M49" s="117"/>
      <c r="N49" s="121"/>
      <c r="O49" s="117"/>
      <c r="P49" s="121"/>
      <c r="Q49" s="117"/>
      <c r="R49" s="149"/>
      <c r="S49" s="174">
        <v>14</v>
      </c>
      <c r="T49" s="173">
        <v>16</v>
      </c>
      <c r="U49" s="174">
        <v>9</v>
      </c>
      <c r="V49" s="173">
        <v>12</v>
      </c>
      <c r="W49" s="174">
        <f t="shared" si="6"/>
        <v>51</v>
      </c>
      <c r="X49" s="711"/>
      <c r="Y49" s="713"/>
      <c r="Z49" s="137"/>
    </row>
    <row r="50" spans="2:26" x14ac:dyDescent="0.35">
      <c r="B50" s="10"/>
      <c r="C50" s="46"/>
      <c r="D50" s="16" t="s">
        <v>55</v>
      </c>
      <c r="E50" s="33"/>
      <c r="L50" s="17"/>
      <c r="M50" s="117"/>
      <c r="N50" s="121"/>
      <c r="O50" s="117"/>
      <c r="P50" s="121"/>
      <c r="Q50" s="117"/>
      <c r="R50" s="149"/>
      <c r="S50" s="174">
        <v>27</v>
      </c>
      <c r="T50" s="173">
        <v>18</v>
      </c>
      <c r="U50" s="174">
        <v>29</v>
      </c>
      <c r="V50" s="173">
        <v>11</v>
      </c>
      <c r="W50" s="174">
        <f t="shared" si="6"/>
        <v>85</v>
      </c>
      <c r="X50" s="711"/>
      <c r="Y50" s="713"/>
      <c r="Z50" s="137"/>
    </row>
    <row r="51" spans="2:26" x14ac:dyDescent="0.35">
      <c r="B51" s="10"/>
      <c r="C51" s="46"/>
      <c r="D51" s="16" t="s">
        <v>56</v>
      </c>
      <c r="E51" s="33"/>
      <c r="L51" s="17"/>
      <c r="M51" s="117"/>
      <c r="N51" s="121"/>
      <c r="O51" s="117"/>
      <c r="P51" s="121"/>
      <c r="Q51" s="117"/>
      <c r="R51" s="149"/>
      <c r="S51" s="174">
        <v>50</v>
      </c>
      <c r="T51" s="173">
        <v>17</v>
      </c>
      <c r="U51" s="174">
        <v>31</v>
      </c>
      <c r="V51" s="173">
        <v>14</v>
      </c>
      <c r="W51" s="174">
        <f t="shared" si="6"/>
        <v>112</v>
      </c>
      <c r="X51" s="711"/>
      <c r="Y51" s="713"/>
      <c r="Z51" s="137"/>
    </row>
    <row r="52" spans="2:26" x14ac:dyDescent="0.35">
      <c r="B52" s="10"/>
      <c r="C52" s="46"/>
      <c r="D52" s="16" t="s">
        <v>57</v>
      </c>
      <c r="E52" s="33"/>
      <c r="L52" s="17"/>
      <c r="M52" s="117"/>
      <c r="N52" s="121"/>
      <c r="O52" s="117"/>
      <c r="P52" s="121"/>
      <c r="Q52" s="117"/>
      <c r="R52" s="149"/>
      <c r="S52" s="174">
        <v>7</v>
      </c>
      <c r="T52" s="173">
        <v>32</v>
      </c>
      <c r="U52" s="174">
        <v>0</v>
      </c>
      <c r="V52" s="173">
        <v>0</v>
      </c>
      <c r="W52" s="174">
        <f t="shared" si="6"/>
        <v>39</v>
      </c>
      <c r="X52" s="711"/>
      <c r="Y52" s="713"/>
      <c r="Z52" s="137"/>
    </row>
    <row r="53" spans="2:26" x14ac:dyDescent="0.35">
      <c r="B53" s="10"/>
      <c r="C53" s="11"/>
      <c r="D53" s="11" t="s">
        <v>58</v>
      </c>
      <c r="L53" s="17"/>
      <c r="M53" s="117"/>
      <c r="N53" s="121"/>
      <c r="O53" s="117"/>
      <c r="P53" s="121"/>
      <c r="Q53" s="117"/>
      <c r="R53" s="149"/>
      <c r="S53" s="174">
        <v>30</v>
      </c>
      <c r="T53" s="173">
        <v>31</v>
      </c>
      <c r="U53" s="174">
        <v>0</v>
      </c>
      <c r="V53" s="173">
        <v>31</v>
      </c>
      <c r="W53" s="174">
        <f t="shared" si="6"/>
        <v>92</v>
      </c>
      <c r="X53" s="711"/>
      <c r="Y53" s="713"/>
      <c r="Z53" s="137"/>
    </row>
    <row r="54" spans="2:26" x14ac:dyDescent="0.35">
      <c r="B54" s="10"/>
      <c r="C54" s="13"/>
      <c r="D54" s="11" t="s">
        <v>59</v>
      </c>
      <c r="L54" s="17"/>
      <c r="M54" s="117"/>
      <c r="N54" s="121"/>
      <c r="O54" s="117"/>
      <c r="P54" s="121"/>
      <c r="Q54" s="117"/>
      <c r="R54" s="149"/>
      <c r="S54" s="174">
        <v>5</v>
      </c>
      <c r="T54" s="173">
        <v>5</v>
      </c>
      <c r="U54" s="174">
        <v>1</v>
      </c>
      <c r="V54" s="173">
        <v>1</v>
      </c>
      <c r="W54" s="174">
        <f t="shared" si="6"/>
        <v>12</v>
      </c>
      <c r="X54" s="711"/>
      <c r="Y54" s="713"/>
      <c r="Z54" s="137"/>
    </row>
    <row r="55" spans="2:26" x14ac:dyDescent="0.35">
      <c r="B55" s="10" t="s">
        <v>60</v>
      </c>
      <c r="C55" s="13"/>
      <c r="D55" s="11" t="s">
        <v>61</v>
      </c>
      <c r="L55" s="17"/>
      <c r="M55" s="117"/>
      <c r="N55" s="121"/>
      <c r="O55" s="117"/>
      <c r="P55" s="121"/>
      <c r="Q55" s="117"/>
      <c r="R55" s="149"/>
      <c r="S55" s="174">
        <v>0</v>
      </c>
      <c r="T55" s="173">
        <v>1</v>
      </c>
      <c r="U55" s="174">
        <v>0</v>
      </c>
      <c r="V55" s="173">
        <v>0</v>
      </c>
      <c r="W55" s="174">
        <f t="shared" si="6"/>
        <v>1</v>
      </c>
      <c r="X55" s="711"/>
      <c r="Y55" s="713"/>
      <c r="Z55" s="137"/>
    </row>
    <row r="56" spans="2:26" x14ac:dyDescent="0.35">
      <c r="B56" s="10" t="s">
        <v>60</v>
      </c>
      <c r="C56" s="13"/>
      <c r="D56" s="11" t="s">
        <v>62</v>
      </c>
      <c r="L56" s="17"/>
      <c r="M56" s="117"/>
      <c r="N56" s="121"/>
      <c r="O56" s="117"/>
      <c r="P56" s="121"/>
      <c r="Q56" s="117"/>
      <c r="R56" s="149"/>
      <c r="S56" s="178">
        <v>56</v>
      </c>
      <c r="T56" s="179">
        <v>55</v>
      </c>
      <c r="U56" s="178">
        <v>47</v>
      </c>
      <c r="V56" s="179">
        <v>7</v>
      </c>
      <c r="W56" s="174">
        <f t="shared" si="6"/>
        <v>165</v>
      </c>
      <c r="X56" s="711"/>
      <c r="Y56" s="713"/>
      <c r="Z56" s="137"/>
    </row>
    <row r="57" spans="2:26" x14ac:dyDescent="0.35">
      <c r="B57" s="10"/>
      <c r="C57" s="13"/>
      <c r="D57" s="18" t="s">
        <v>63</v>
      </c>
      <c r="L57" s="17"/>
      <c r="M57" s="117"/>
      <c r="N57" s="121"/>
      <c r="O57" s="117"/>
      <c r="P57" s="121"/>
      <c r="Q57" s="117"/>
      <c r="R57" s="149"/>
      <c r="S57" s="174">
        <v>47</v>
      </c>
      <c r="T57" s="173">
        <v>45</v>
      </c>
      <c r="U57" s="174">
        <v>35</v>
      </c>
      <c r="V57" s="173">
        <v>5</v>
      </c>
      <c r="W57" s="174">
        <f t="shared" si="6"/>
        <v>132</v>
      </c>
      <c r="X57" s="711"/>
      <c r="Y57" s="713"/>
      <c r="Z57" s="137"/>
    </row>
    <row r="58" spans="2:26" x14ac:dyDescent="0.35">
      <c r="B58" s="10"/>
      <c r="C58" s="11"/>
      <c r="D58" s="18" t="s">
        <v>64</v>
      </c>
      <c r="L58" s="17"/>
      <c r="M58" s="117"/>
      <c r="N58" s="121"/>
      <c r="O58" s="117"/>
      <c r="P58" s="121"/>
      <c r="Q58" s="117"/>
      <c r="R58" s="149"/>
      <c r="S58" s="174">
        <v>9</v>
      </c>
      <c r="T58" s="173">
        <v>10</v>
      </c>
      <c r="U58" s="174">
        <v>11</v>
      </c>
      <c r="V58" s="173">
        <v>1</v>
      </c>
      <c r="W58" s="174">
        <f t="shared" si="6"/>
        <v>31</v>
      </c>
      <c r="X58" s="711"/>
      <c r="Y58" s="713"/>
      <c r="Z58" s="137"/>
    </row>
    <row r="59" spans="2:26" x14ac:dyDescent="0.35">
      <c r="B59" s="10"/>
      <c r="C59" s="11"/>
      <c r="D59" s="18" t="s">
        <v>65</v>
      </c>
      <c r="L59" s="17"/>
      <c r="M59" s="117"/>
      <c r="N59" s="121"/>
      <c r="O59" s="117"/>
      <c r="P59" s="121"/>
      <c r="Q59" s="117"/>
      <c r="R59" s="149"/>
      <c r="S59" s="174">
        <v>0</v>
      </c>
      <c r="T59" s="173">
        <v>0</v>
      </c>
      <c r="U59" s="174">
        <v>1</v>
      </c>
      <c r="V59" s="173">
        <v>1</v>
      </c>
      <c r="W59" s="174">
        <f t="shared" si="6"/>
        <v>2</v>
      </c>
      <c r="X59" s="711"/>
      <c r="Y59" s="713"/>
      <c r="Z59" s="137"/>
    </row>
    <row r="60" spans="2:26" x14ac:dyDescent="0.35">
      <c r="B60" s="10"/>
      <c r="C60" s="13"/>
      <c r="D60" s="11" t="s">
        <v>66</v>
      </c>
      <c r="L60" s="17"/>
      <c r="M60" s="117"/>
      <c r="N60" s="121"/>
      <c r="O60" s="117"/>
      <c r="P60" s="121"/>
      <c r="Q60" s="117"/>
      <c r="R60" s="149"/>
      <c r="S60" s="174">
        <v>1</v>
      </c>
      <c r="T60" s="173">
        <v>1</v>
      </c>
      <c r="U60" s="174">
        <v>0</v>
      </c>
      <c r="V60" s="173">
        <v>1</v>
      </c>
      <c r="W60" s="174">
        <f t="shared" si="6"/>
        <v>3</v>
      </c>
      <c r="X60" s="711"/>
      <c r="Y60" s="713"/>
      <c r="Z60" s="137"/>
    </row>
    <row r="61" spans="2:26" x14ac:dyDescent="0.35">
      <c r="B61" s="10"/>
      <c r="C61" s="13"/>
      <c r="D61" s="18" t="s">
        <v>67</v>
      </c>
      <c r="L61" s="17"/>
      <c r="M61" s="117"/>
      <c r="N61" s="121"/>
      <c r="O61" s="117"/>
      <c r="P61" s="121"/>
      <c r="Q61" s="117"/>
      <c r="R61" s="149"/>
      <c r="S61" s="174">
        <v>0</v>
      </c>
      <c r="T61" s="173">
        <v>0</v>
      </c>
      <c r="U61" s="174">
        <v>0</v>
      </c>
      <c r="V61" s="173">
        <v>0</v>
      </c>
      <c r="W61" s="174">
        <f t="shared" si="6"/>
        <v>0</v>
      </c>
      <c r="X61" s="711"/>
      <c r="Y61" s="713"/>
      <c r="Z61" s="137"/>
    </row>
    <row r="62" spans="2:26" x14ac:dyDescent="0.35">
      <c r="B62" s="10"/>
      <c r="C62" s="11"/>
      <c r="D62" s="18" t="s">
        <v>68</v>
      </c>
      <c r="L62" s="17"/>
      <c r="M62" s="117"/>
      <c r="N62" s="121"/>
      <c r="O62" s="117"/>
      <c r="P62" s="121"/>
      <c r="Q62" s="117"/>
      <c r="R62" s="149"/>
      <c r="S62" s="174">
        <v>0</v>
      </c>
      <c r="T62" s="173">
        <v>0</v>
      </c>
      <c r="U62" s="174">
        <v>0</v>
      </c>
      <c r="V62" s="173">
        <v>0</v>
      </c>
      <c r="W62" s="174">
        <f t="shared" si="6"/>
        <v>0</v>
      </c>
      <c r="X62" s="711"/>
      <c r="Y62" s="713"/>
      <c r="Z62" s="137"/>
    </row>
    <row r="63" spans="2:26" x14ac:dyDescent="0.35">
      <c r="B63" s="10"/>
      <c r="C63" s="11"/>
      <c r="D63" s="18" t="s">
        <v>69</v>
      </c>
      <c r="L63" s="17"/>
      <c r="M63" s="117"/>
      <c r="N63" s="121"/>
      <c r="O63" s="117"/>
      <c r="P63" s="121"/>
      <c r="Q63" s="117"/>
      <c r="R63" s="149"/>
      <c r="S63" s="174">
        <v>0</v>
      </c>
      <c r="T63" s="173">
        <v>0</v>
      </c>
      <c r="U63" s="174">
        <v>0</v>
      </c>
      <c r="V63" s="173">
        <v>1</v>
      </c>
      <c r="W63" s="174">
        <f t="shared" si="6"/>
        <v>1</v>
      </c>
      <c r="X63" s="711"/>
      <c r="Y63" s="713"/>
      <c r="Z63" s="137"/>
    </row>
    <row r="64" spans="2:26" x14ac:dyDescent="0.35">
      <c r="B64" s="10"/>
      <c r="C64" s="13"/>
      <c r="D64" s="18" t="s">
        <v>70</v>
      </c>
      <c r="L64" s="17"/>
      <c r="M64" s="117"/>
      <c r="N64" s="121"/>
      <c r="O64" s="117"/>
      <c r="P64" s="121"/>
      <c r="Q64" s="117"/>
      <c r="R64" s="149"/>
      <c r="S64" s="174">
        <v>0</v>
      </c>
      <c r="T64" s="173">
        <v>1</v>
      </c>
      <c r="U64" s="174">
        <v>0</v>
      </c>
      <c r="V64" s="173">
        <v>0</v>
      </c>
      <c r="W64" s="174">
        <f t="shared" si="6"/>
        <v>1</v>
      </c>
      <c r="X64" s="711"/>
      <c r="Y64" s="713"/>
      <c r="Z64" s="137"/>
    </row>
    <row r="65" spans="2:26" x14ac:dyDescent="0.35">
      <c r="B65" s="10"/>
      <c r="C65" s="13"/>
      <c r="D65" s="18" t="s">
        <v>71</v>
      </c>
      <c r="L65" s="17"/>
      <c r="M65" s="117"/>
      <c r="N65" s="121"/>
      <c r="O65" s="117"/>
      <c r="P65" s="121"/>
      <c r="Q65" s="117"/>
      <c r="R65" s="149"/>
      <c r="S65" s="174">
        <v>1</v>
      </c>
      <c r="T65" s="173">
        <v>0</v>
      </c>
      <c r="U65" s="174">
        <v>0</v>
      </c>
      <c r="V65" s="173">
        <v>0</v>
      </c>
      <c r="W65" s="174">
        <f t="shared" si="6"/>
        <v>1</v>
      </c>
      <c r="X65" s="711"/>
      <c r="Y65" s="713"/>
      <c r="Z65" s="137"/>
    </row>
    <row r="66" spans="2:26" x14ac:dyDescent="0.35">
      <c r="B66" s="10"/>
      <c r="C66" s="11"/>
      <c r="D66" s="11" t="s">
        <v>72</v>
      </c>
      <c r="L66" s="17"/>
      <c r="M66" s="117"/>
      <c r="N66" s="121"/>
      <c r="O66" s="117"/>
      <c r="P66" s="121"/>
      <c r="Q66" s="117"/>
      <c r="R66" s="149"/>
      <c r="S66" s="174">
        <v>1</v>
      </c>
      <c r="T66" s="173">
        <v>3</v>
      </c>
      <c r="U66" s="174">
        <v>15</v>
      </c>
      <c r="V66" s="173">
        <v>4</v>
      </c>
      <c r="W66" s="174">
        <f t="shared" si="6"/>
        <v>23</v>
      </c>
      <c r="X66" s="711"/>
      <c r="Y66" s="713"/>
      <c r="Z66" s="137"/>
    </row>
    <row r="67" spans="2:26" x14ac:dyDescent="0.35">
      <c r="B67" s="10"/>
      <c r="C67" s="11"/>
      <c r="D67" s="11" t="s">
        <v>73</v>
      </c>
      <c r="L67" s="17"/>
      <c r="M67" s="117"/>
      <c r="N67" s="121"/>
      <c r="O67" s="117"/>
      <c r="P67" s="121"/>
      <c r="Q67" s="117"/>
      <c r="R67" s="149"/>
      <c r="S67" s="174">
        <v>0</v>
      </c>
      <c r="T67" s="173">
        <v>0</v>
      </c>
      <c r="U67" s="174">
        <v>0</v>
      </c>
      <c r="V67" s="173">
        <v>0</v>
      </c>
      <c r="W67" s="174">
        <f t="shared" si="6"/>
        <v>0</v>
      </c>
      <c r="X67" s="711"/>
      <c r="Y67" s="713"/>
      <c r="Z67" s="137"/>
    </row>
    <row r="68" spans="2:26" x14ac:dyDescent="0.35">
      <c r="B68" s="10"/>
      <c r="C68" s="11"/>
      <c r="D68" s="18" t="s">
        <v>74</v>
      </c>
      <c r="L68" s="17"/>
      <c r="M68" s="117"/>
      <c r="N68" s="121"/>
      <c r="O68" s="117"/>
      <c r="P68" s="121"/>
      <c r="Q68" s="117"/>
      <c r="R68" s="149"/>
      <c r="S68" s="174">
        <v>0</v>
      </c>
      <c r="T68" s="173">
        <v>0</v>
      </c>
      <c r="U68" s="174">
        <v>0</v>
      </c>
      <c r="V68" s="173">
        <v>0</v>
      </c>
      <c r="W68" s="174">
        <f t="shared" si="6"/>
        <v>0</v>
      </c>
      <c r="X68" s="711"/>
      <c r="Y68" s="713"/>
      <c r="Z68" s="137"/>
    </row>
    <row r="69" spans="2:26" x14ac:dyDescent="0.35">
      <c r="B69" s="10"/>
      <c r="C69" s="11"/>
      <c r="D69" s="18" t="s">
        <v>75</v>
      </c>
      <c r="L69" s="17"/>
      <c r="M69" s="117"/>
      <c r="N69" s="121"/>
      <c r="O69" s="117"/>
      <c r="P69" s="121"/>
      <c r="Q69" s="117"/>
      <c r="R69" s="149"/>
      <c r="S69" s="174">
        <v>0</v>
      </c>
      <c r="T69" s="173">
        <v>0</v>
      </c>
      <c r="U69" s="174">
        <v>0</v>
      </c>
      <c r="V69" s="173">
        <v>0</v>
      </c>
      <c r="W69" s="174">
        <f t="shared" si="6"/>
        <v>0</v>
      </c>
      <c r="X69" s="711"/>
      <c r="Y69" s="713"/>
      <c r="Z69" s="137"/>
    </row>
    <row r="70" spans="2:26" x14ac:dyDescent="0.35">
      <c r="B70" s="10"/>
      <c r="C70" s="13"/>
      <c r="D70" s="11" t="s">
        <v>76</v>
      </c>
      <c r="L70" s="17"/>
      <c r="M70" s="117"/>
      <c r="N70" s="121"/>
      <c r="O70" s="117"/>
      <c r="P70" s="121"/>
      <c r="Q70" s="117"/>
      <c r="R70" s="149"/>
      <c r="S70" s="174">
        <v>0</v>
      </c>
      <c r="T70" s="173">
        <v>0</v>
      </c>
      <c r="U70" s="174">
        <v>0</v>
      </c>
      <c r="V70" s="173">
        <v>0</v>
      </c>
      <c r="W70" s="174">
        <f t="shared" si="6"/>
        <v>0</v>
      </c>
      <c r="X70" s="711"/>
      <c r="Y70" s="713"/>
      <c r="Z70" s="137"/>
    </row>
    <row r="71" spans="2:26" x14ac:dyDescent="0.35">
      <c r="B71" s="10"/>
      <c r="C71" s="13"/>
      <c r="D71" s="11" t="s">
        <v>77</v>
      </c>
      <c r="L71" s="17"/>
      <c r="M71" s="117"/>
      <c r="N71" s="121"/>
      <c r="O71" s="117"/>
      <c r="P71" s="121"/>
      <c r="Q71" s="117"/>
      <c r="R71" s="149"/>
      <c r="S71" s="174">
        <v>11</v>
      </c>
      <c r="T71" s="173">
        <v>0</v>
      </c>
      <c r="U71" s="174">
        <v>12</v>
      </c>
      <c r="V71" s="173">
        <v>4</v>
      </c>
      <c r="W71" s="174">
        <f t="shared" si="6"/>
        <v>27</v>
      </c>
      <c r="X71" s="711"/>
      <c r="Y71" s="713"/>
      <c r="Z71" s="137"/>
    </row>
    <row r="72" spans="2:26" x14ac:dyDescent="0.35">
      <c r="B72" s="10"/>
      <c r="C72" s="13"/>
      <c r="D72" s="11" t="s">
        <v>78</v>
      </c>
      <c r="L72" s="17"/>
      <c r="M72" s="117"/>
      <c r="N72" s="121"/>
      <c r="O72" s="117"/>
      <c r="P72" s="121"/>
      <c r="Q72" s="117"/>
      <c r="R72" s="149"/>
      <c r="S72" s="174">
        <v>0</v>
      </c>
      <c r="T72" s="173">
        <v>0</v>
      </c>
      <c r="U72" s="174">
        <v>0</v>
      </c>
      <c r="V72" s="173">
        <v>0</v>
      </c>
      <c r="W72" s="174">
        <f t="shared" si="6"/>
        <v>0</v>
      </c>
      <c r="X72" s="711"/>
      <c r="Y72" s="713"/>
      <c r="Z72" s="137"/>
    </row>
    <row r="73" spans="2:26" x14ac:dyDescent="0.35">
      <c r="B73" s="10"/>
      <c r="C73" s="13"/>
      <c r="D73" s="19" t="s">
        <v>79</v>
      </c>
      <c r="E73" s="11"/>
      <c r="L73" s="17"/>
      <c r="M73" s="117"/>
      <c r="N73" s="121"/>
      <c r="O73" s="117"/>
      <c r="P73" s="121"/>
      <c r="Q73" s="117"/>
      <c r="R73" s="149"/>
      <c r="S73" s="174">
        <v>0</v>
      </c>
      <c r="T73" s="173">
        <v>0</v>
      </c>
      <c r="U73" s="174">
        <v>0</v>
      </c>
      <c r="V73" s="173">
        <v>0</v>
      </c>
      <c r="W73" s="174">
        <f t="shared" si="6"/>
        <v>0</v>
      </c>
      <c r="X73" s="711"/>
      <c r="Y73" s="713"/>
      <c r="Z73" s="137"/>
    </row>
    <row r="74" spans="2:26" x14ac:dyDescent="0.35">
      <c r="B74" s="10"/>
      <c r="C74" s="13"/>
      <c r="D74" s="19" t="s">
        <v>80</v>
      </c>
      <c r="E74" s="11"/>
      <c r="L74" s="17"/>
      <c r="M74" s="117"/>
      <c r="N74" s="121"/>
      <c r="O74" s="117"/>
      <c r="P74" s="121"/>
      <c r="Q74" s="117"/>
      <c r="R74" s="149"/>
      <c r="S74" s="174">
        <v>0</v>
      </c>
      <c r="T74" s="173">
        <v>0</v>
      </c>
      <c r="U74" s="174">
        <v>0</v>
      </c>
      <c r="V74" s="173">
        <v>0</v>
      </c>
      <c r="W74" s="174">
        <f t="shared" si="6"/>
        <v>0</v>
      </c>
      <c r="X74" s="711"/>
      <c r="Y74" s="713"/>
      <c r="Z74" s="137"/>
    </row>
    <row r="75" spans="2:26" x14ac:dyDescent="0.35">
      <c r="B75" s="10"/>
      <c r="C75" s="13"/>
      <c r="D75" s="19" t="s">
        <v>81</v>
      </c>
      <c r="E75" s="11"/>
      <c r="L75" s="17"/>
      <c r="M75" s="117"/>
      <c r="N75" s="121"/>
      <c r="O75" s="117"/>
      <c r="P75" s="121"/>
      <c r="Q75" s="117"/>
      <c r="R75" s="149"/>
      <c r="S75" s="174">
        <v>0</v>
      </c>
      <c r="T75" s="173">
        <v>0</v>
      </c>
      <c r="U75" s="174">
        <v>0</v>
      </c>
      <c r="V75" s="173">
        <v>0</v>
      </c>
      <c r="W75" s="174">
        <f t="shared" si="6"/>
        <v>0</v>
      </c>
      <c r="X75" s="711"/>
      <c r="Y75" s="713"/>
      <c r="Z75" s="137"/>
    </row>
    <row r="76" spans="2:26" x14ac:dyDescent="0.35">
      <c r="B76" s="10"/>
      <c r="C76" s="13"/>
      <c r="D76" s="11" t="s">
        <v>82</v>
      </c>
      <c r="L76" s="17"/>
      <c r="M76" s="117"/>
      <c r="N76" s="121"/>
      <c r="O76" s="117"/>
      <c r="P76" s="121"/>
      <c r="Q76" s="117"/>
      <c r="R76" s="149"/>
      <c r="S76" s="174">
        <v>6</v>
      </c>
      <c r="T76" s="173">
        <v>6</v>
      </c>
      <c r="U76" s="174">
        <v>0</v>
      </c>
      <c r="V76" s="173">
        <v>0</v>
      </c>
      <c r="W76" s="174">
        <f t="shared" si="6"/>
        <v>12</v>
      </c>
      <c r="X76" s="711"/>
      <c r="Y76" s="713"/>
      <c r="Z76" s="137"/>
    </row>
    <row r="77" spans="2:26" x14ac:dyDescent="0.35">
      <c r="B77" s="10"/>
      <c r="C77" s="13"/>
      <c r="D77" s="11" t="s">
        <v>83</v>
      </c>
      <c r="L77" s="17"/>
      <c r="M77" s="117"/>
      <c r="N77" s="121"/>
      <c r="O77" s="117"/>
      <c r="P77" s="121"/>
      <c r="Q77" s="117"/>
      <c r="R77" s="149"/>
      <c r="S77" s="174">
        <v>0</v>
      </c>
      <c r="T77" s="173">
        <v>0</v>
      </c>
      <c r="U77" s="174">
        <v>0</v>
      </c>
      <c r="V77" s="173">
        <v>0</v>
      </c>
      <c r="W77" s="174">
        <f t="shared" si="6"/>
        <v>0</v>
      </c>
      <c r="X77" s="711"/>
      <c r="Y77" s="713"/>
      <c r="Z77" s="137"/>
    </row>
    <row r="78" spans="2:26" x14ac:dyDescent="0.35">
      <c r="B78" s="10"/>
      <c r="C78" s="13"/>
      <c r="D78" s="11" t="s">
        <v>84</v>
      </c>
      <c r="L78" s="17"/>
      <c r="M78" s="117"/>
      <c r="N78" s="121"/>
      <c r="O78" s="117"/>
      <c r="P78" s="121"/>
      <c r="Q78" s="117"/>
      <c r="R78" s="149"/>
      <c r="S78" s="174">
        <v>0</v>
      </c>
      <c r="T78" s="173">
        <v>0</v>
      </c>
      <c r="U78" s="174">
        <v>0</v>
      </c>
      <c r="V78" s="173">
        <v>0</v>
      </c>
      <c r="W78" s="174">
        <f t="shared" si="6"/>
        <v>0</v>
      </c>
      <c r="X78" s="711"/>
      <c r="Y78" s="713"/>
      <c r="Z78" s="137"/>
    </row>
    <row r="79" spans="2:26" x14ac:dyDescent="0.35">
      <c r="B79" s="10"/>
      <c r="C79" s="13"/>
      <c r="D79" s="11" t="s">
        <v>85</v>
      </c>
      <c r="L79" s="17"/>
      <c r="M79" s="117"/>
      <c r="N79" s="121"/>
      <c r="O79" s="117"/>
      <c r="P79" s="121"/>
      <c r="Q79" s="117"/>
      <c r="R79" s="149"/>
      <c r="S79" s="174">
        <v>1</v>
      </c>
      <c r="T79" s="173">
        <v>1</v>
      </c>
      <c r="U79" s="174">
        <v>0</v>
      </c>
      <c r="V79" s="173">
        <v>0</v>
      </c>
      <c r="W79" s="174">
        <f t="shared" si="6"/>
        <v>2</v>
      </c>
      <c r="X79" s="711"/>
      <c r="Y79" s="713"/>
      <c r="Z79" s="137"/>
    </row>
    <row r="80" spans="2:26" x14ac:dyDescent="0.35">
      <c r="B80" s="10"/>
      <c r="C80" s="46"/>
      <c r="D80" s="18" t="s">
        <v>86</v>
      </c>
      <c r="L80" s="17"/>
      <c r="M80" s="117"/>
      <c r="N80" s="121"/>
      <c r="O80" s="117"/>
      <c r="P80" s="121"/>
      <c r="Q80" s="117"/>
      <c r="R80" s="149"/>
      <c r="S80" s="174">
        <v>1</v>
      </c>
      <c r="T80" s="173">
        <v>0</v>
      </c>
      <c r="U80" s="174">
        <v>0</v>
      </c>
      <c r="V80" s="173">
        <v>0</v>
      </c>
      <c r="W80" s="174">
        <f t="shared" si="6"/>
        <v>1</v>
      </c>
      <c r="X80" s="711"/>
      <c r="Y80" s="713"/>
      <c r="Z80" s="137"/>
    </row>
    <row r="81" spans="2:26" x14ac:dyDescent="0.35">
      <c r="B81" s="10"/>
      <c r="C81" s="46"/>
      <c r="D81" s="18" t="s">
        <v>87</v>
      </c>
      <c r="L81" s="17"/>
      <c r="M81" s="117"/>
      <c r="N81" s="121"/>
      <c r="O81" s="117"/>
      <c r="P81" s="121"/>
      <c r="Q81" s="117"/>
      <c r="R81" s="149"/>
      <c r="S81" s="174">
        <v>0</v>
      </c>
      <c r="T81" s="173">
        <v>0</v>
      </c>
      <c r="U81" s="174">
        <v>0</v>
      </c>
      <c r="V81" s="173">
        <v>0</v>
      </c>
      <c r="W81" s="174">
        <f t="shared" si="6"/>
        <v>0</v>
      </c>
      <c r="X81" s="711"/>
      <c r="Y81" s="713"/>
      <c r="Z81" s="137"/>
    </row>
    <row r="82" spans="2:26" x14ac:dyDescent="0.35">
      <c r="B82" s="10"/>
      <c r="C82" s="46"/>
      <c r="D82" s="18" t="s">
        <v>88</v>
      </c>
      <c r="L82" s="17"/>
      <c r="M82" s="117"/>
      <c r="N82" s="121"/>
      <c r="O82" s="117"/>
      <c r="P82" s="121"/>
      <c r="Q82" s="117"/>
      <c r="R82" s="149"/>
      <c r="S82" s="174">
        <v>0</v>
      </c>
      <c r="T82" s="173">
        <v>0</v>
      </c>
      <c r="U82" s="174">
        <v>0</v>
      </c>
      <c r="V82" s="173">
        <v>0</v>
      </c>
      <c r="W82" s="174">
        <f t="shared" si="6"/>
        <v>0</v>
      </c>
      <c r="X82" s="711"/>
      <c r="Y82" s="713"/>
      <c r="Z82" s="137"/>
    </row>
    <row r="83" spans="2:26" x14ac:dyDescent="0.35">
      <c r="B83" s="10"/>
      <c r="C83" s="46"/>
      <c r="D83" s="18" t="s">
        <v>89</v>
      </c>
      <c r="L83" s="17"/>
      <c r="M83" s="117"/>
      <c r="N83" s="121"/>
      <c r="O83" s="117"/>
      <c r="P83" s="121"/>
      <c r="Q83" s="117"/>
      <c r="R83" s="149"/>
      <c r="S83" s="174">
        <v>0</v>
      </c>
      <c r="T83" s="173">
        <v>0</v>
      </c>
      <c r="U83" s="174">
        <v>0</v>
      </c>
      <c r="V83" s="173">
        <v>0</v>
      </c>
      <c r="W83" s="174">
        <f t="shared" si="6"/>
        <v>0</v>
      </c>
      <c r="X83" s="711"/>
      <c r="Y83" s="713"/>
      <c r="Z83" s="137"/>
    </row>
    <row r="84" spans="2:26" x14ac:dyDescent="0.35">
      <c r="B84" s="10"/>
      <c r="C84" s="46"/>
      <c r="D84" s="18" t="s">
        <v>90</v>
      </c>
      <c r="L84" s="17"/>
      <c r="M84" s="117"/>
      <c r="N84" s="121"/>
      <c r="O84" s="117"/>
      <c r="P84" s="121"/>
      <c r="Q84" s="117"/>
      <c r="R84" s="149"/>
      <c r="S84" s="174">
        <v>0</v>
      </c>
      <c r="T84" s="173">
        <v>1</v>
      </c>
      <c r="U84" s="174">
        <v>0</v>
      </c>
      <c r="V84" s="173">
        <v>0</v>
      </c>
      <c r="W84" s="174">
        <f t="shared" si="6"/>
        <v>1</v>
      </c>
      <c r="X84" s="711"/>
      <c r="Y84" s="713"/>
      <c r="Z84" s="137"/>
    </row>
    <row r="85" spans="2:26" ht="15" customHeight="1" x14ac:dyDescent="0.35">
      <c r="B85" s="10"/>
      <c r="C85" s="13" t="s">
        <v>91</v>
      </c>
      <c r="D85" s="30" t="s">
        <v>92</v>
      </c>
      <c r="E85" s="30"/>
      <c r="L85" s="17"/>
      <c r="M85" s="117"/>
      <c r="N85" s="121"/>
      <c r="O85" s="117"/>
      <c r="P85" s="121"/>
      <c r="Q85" s="117"/>
      <c r="R85" s="121"/>
      <c r="S85" s="174">
        <v>38</v>
      </c>
      <c r="T85" s="173">
        <v>48</v>
      </c>
      <c r="U85" s="174">
        <v>129</v>
      </c>
      <c r="V85" s="173">
        <v>23</v>
      </c>
      <c r="W85" s="174">
        <f t="shared" si="6"/>
        <v>238</v>
      </c>
      <c r="X85" s="711"/>
      <c r="Y85" s="713"/>
      <c r="Z85" s="137"/>
    </row>
    <row r="86" spans="2:26" ht="15" customHeight="1" x14ac:dyDescent="0.35">
      <c r="B86" s="10"/>
      <c r="C86" s="13"/>
      <c r="D86" s="46" t="s">
        <v>29</v>
      </c>
      <c r="E86" s="47" t="s">
        <v>170</v>
      </c>
      <c r="F86" s="47"/>
      <c r="L86" s="17"/>
      <c r="M86" s="117"/>
      <c r="N86" s="121"/>
      <c r="O86" s="117"/>
      <c r="P86" s="121"/>
      <c r="Q86" s="117"/>
      <c r="R86" s="121"/>
      <c r="S86" s="174">
        <v>1</v>
      </c>
      <c r="T86" s="173">
        <v>1</v>
      </c>
      <c r="U86" s="174">
        <v>5</v>
      </c>
      <c r="V86" s="173">
        <v>0</v>
      </c>
      <c r="W86" s="174">
        <f t="shared" si="6"/>
        <v>7</v>
      </c>
      <c r="X86" s="711"/>
      <c r="Y86" s="713"/>
      <c r="Z86" s="137"/>
    </row>
    <row r="87" spans="2:26" ht="15" customHeight="1" x14ac:dyDescent="0.35">
      <c r="B87" s="10"/>
      <c r="C87" s="13"/>
      <c r="D87" s="46" t="s">
        <v>31</v>
      </c>
      <c r="E87" s="47" t="s">
        <v>171</v>
      </c>
      <c r="F87" s="47"/>
      <c r="L87" s="17"/>
      <c r="M87" s="117"/>
      <c r="N87" s="121"/>
      <c r="O87" s="117"/>
      <c r="P87" s="121"/>
      <c r="Q87" s="117"/>
      <c r="R87" s="121"/>
      <c r="S87" s="174">
        <v>0</v>
      </c>
      <c r="T87" s="173">
        <v>0</v>
      </c>
      <c r="U87" s="174">
        <v>0</v>
      </c>
      <c r="V87" s="173">
        <v>0</v>
      </c>
      <c r="W87" s="174">
        <f t="shared" si="6"/>
        <v>0</v>
      </c>
      <c r="X87" s="711"/>
      <c r="Y87" s="713"/>
      <c r="Z87" s="137"/>
    </row>
    <row r="88" spans="2:26" ht="15" customHeight="1" x14ac:dyDescent="0.35">
      <c r="B88" s="10"/>
      <c r="C88" s="13"/>
      <c r="D88" s="46" t="s">
        <v>33</v>
      </c>
      <c r="E88" s="47" t="s">
        <v>172</v>
      </c>
      <c r="F88" s="47"/>
      <c r="L88" s="17"/>
      <c r="M88" s="117"/>
      <c r="N88" s="121"/>
      <c r="O88" s="117"/>
      <c r="P88" s="121"/>
      <c r="Q88" s="117"/>
      <c r="R88" s="121"/>
      <c r="S88" s="174">
        <v>9</v>
      </c>
      <c r="T88" s="173">
        <v>4</v>
      </c>
      <c r="U88" s="174">
        <v>21</v>
      </c>
      <c r="V88" s="173">
        <v>0</v>
      </c>
      <c r="W88" s="174">
        <f t="shared" si="6"/>
        <v>34</v>
      </c>
      <c r="X88" s="711"/>
      <c r="Y88" s="713"/>
      <c r="Z88" s="137"/>
    </row>
    <row r="89" spans="2:26" ht="15" customHeight="1" x14ac:dyDescent="0.35">
      <c r="B89" s="10"/>
      <c r="C89" s="13"/>
      <c r="D89" s="46" t="s">
        <v>43</v>
      </c>
      <c r="E89" s="46" t="s">
        <v>320</v>
      </c>
      <c r="F89" s="47"/>
      <c r="L89" s="17"/>
      <c r="M89" s="117"/>
      <c r="N89" s="121"/>
      <c r="O89" s="117"/>
      <c r="P89" s="121"/>
      <c r="Q89" s="117"/>
      <c r="R89" s="121"/>
      <c r="S89" s="174">
        <v>4</v>
      </c>
      <c r="T89" s="173">
        <v>0</v>
      </c>
      <c r="U89" s="174">
        <v>30</v>
      </c>
      <c r="V89" s="173">
        <v>0</v>
      </c>
      <c r="W89" s="174">
        <f t="shared" si="6"/>
        <v>34</v>
      </c>
      <c r="X89" s="711"/>
      <c r="Y89" s="713"/>
      <c r="Z89" s="137"/>
    </row>
    <row r="90" spans="2:26" ht="15" customHeight="1" x14ac:dyDescent="0.35">
      <c r="B90" s="10"/>
      <c r="C90" s="13"/>
      <c r="D90" s="46" t="s">
        <v>45</v>
      </c>
      <c r="E90" s="46" t="s">
        <v>321</v>
      </c>
      <c r="F90" s="47"/>
      <c r="L90" s="17"/>
      <c r="M90" s="117"/>
      <c r="N90" s="121"/>
      <c r="O90" s="117"/>
      <c r="P90" s="121"/>
      <c r="Q90" s="117"/>
      <c r="R90" s="121"/>
      <c r="S90" s="174">
        <v>0</v>
      </c>
      <c r="T90" s="173">
        <v>13</v>
      </c>
      <c r="U90" s="174">
        <v>1</v>
      </c>
      <c r="V90" s="173">
        <v>0</v>
      </c>
      <c r="W90" s="174">
        <f t="shared" si="6"/>
        <v>14</v>
      </c>
      <c r="X90" s="711"/>
      <c r="Y90" s="713"/>
      <c r="Z90" s="137"/>
    </row>
    <row r="91" spans="2:26" ht="15" customHeight="1" x14ac:dyDescent="0.35">
      <c r="B91" s="10"/>
      <c r="C91" s="13"/>
      <c r="D91" s="46" t="s">
        <v>322</v>
      </c>
      <c r="E91" s="46" t="s">
        <v>173</v>
      </c>
      <c r="F91" s="47"/>
      <c r="L91" s="17"/>
      <c r="M91" s="117"/>
      <c r="N91" s="121"/>
      <c r="O91" s="117"/>
      <c r="P91" s="121"/>
      <c r="Q91" s="117"/>
      <c r="R91" s="121"/>
      <c r="S91" s="174">
        <v>0</v>
      </c>
      <c r="T91" s="173">
        <v>11</v>
      </c>
      <c r="U91" s="174">
        <v>0</v>
      </c>
      <c r="V91" s="173">
        <v>0</v>
      </c>
      <c r="W91" s="174">
        <f t="shared" si="6"/>
        <v>11</v>
      </c>
      <c r="X91" s="711"/>
      <c r="Y91" s="713"/>
      <c r="Z91" s="137"/>
    </row>
    <row r="92" spans="2:26" ht="15" customHeight="1" x14ac:dyDescent="0.35">
      <c r="B92" s="10"/>
      <c r="C92" s="13"/>
      <c r="D92" s="46" t="s">
        <v>323</v>
      </c>
      <c r="E92" s="46" t="s">
        <v>169</v>
      </c>
      <c r="F92" s="47"/>
      <c r="L92" s="17"/>
      <c r="M92" s="117"/>
      <c r="N92" s="121"/>
      <c r="O92" s="117"/>
      <c r="P92" s="121"/>
      <c r="Q92" s="117"/>
      <c r="R92" s="121"/>
      <c r="S92" s="174">
        <v>17</v>
      </c>
      <c r="T92" s="173">
        <v>14</v>
      </c>
      <c r="U92" s="174">
        <v>51</v>
      </c>
      <c r="V92" s="173">
        <v>18</v>
      </c>
      <c r="W92" s="174">
        <f t="shared" si="6"/>
        <v>100</v>
      </c>
      <c r="X92" s="711"/>
      <c r="Y92" s="713"/>
      <c r="Z92" s="137"/>
    </row>
    <row r="93" spans="2:26" ht="15" customHeight="1" x14ac:dyDescent="0.35">
      <c r="B93" s="10"/>
      <c r="C93" s="13"/>
      <c r="D93" s="46" t="s">
        <v>324</v>
      </c>
      <c r="E93" s="46" t="s">
        <v>325</v>
      </c>
      <c r="F93" s="47"/>
      <c r="L93" s="17"/>
      <c r="M93" s="117"/>
      <c r="N93" s="121"/>
      <c r="O93" s="117"/>
      <c r="P93" s="121"/>
      <c r="Q93" s="117"/>
      <c r="R93" s="121"/>
      <c r="S93" s="174">
        <v>7</v>
      </c>
      <c r="T93" s="173">
        <v>5</v>
      </c>
      <c r="U93" s="174">
        <v>18</v>
      </c>
      <c r="V93" s="173">
        <v>5</v>
      </c>
      <c r="W93" s="174">
        <f t="shared" si="6"/>
        <v>35</v>
      </c>
      <c r="X93" s="711"/>
      <c r="Y93" s="713"/>
      <c r="Z93" s="137"/>
    </row>
    <row r="94" spans="2:26" ht="15" customHeight="1" x14ac:dyDescent="0.35">
      <c r="B94" s="10"/>
      <c r="C94" s="13"/>
      <c r="D94" s="46" t="s">
        <v>326</v>
      </c>
      <c r="E94" s="46" t="s">
        <v>327</v>
      </c>
      <c r="F94" s="47"/>
      <c r="L94" s="17"/>
      <c r="M94" s="117"/>
      <c r="N94" s="121"/>
      <c r="O94" s="117"/>
      <c r="P94" s="121"/>
      <c r="Q94" s="117"/>
      <c r="R94" s="121"/>
      <c r="S94" s="174">
        <v>0</v>
      </c>
      <c r="T94" s="173">
        <v>0</v>
      </c>
      <c r="U94" s="174">
        <v>3</v>
      </c>
      <c r="V94" s="173">
        <v>0</v>
      </c>
      <c r="W94" s="174">
        <f t="shared" si="6"/>
        <v>3</v>
      </c>
      <c r="X94" s="711"/>
      <c r="Y94" s="713"/>
      <c r="Z94" s="137"/>
    </row>
    <row r="95" spans="2:26" x14ac:dyDescent="0.35">
      <c r="B95" s="10"/>
      <c r="C95" s="46"/>
      <c r="D95" s="46"/>
      <c r="E95" s="65" t="s">
        <v>328</v>
      </c>
      <c r="F95" s="47"/>
      <c r="L95" s="17"/>
      <c r="M95" s="117"/>
      <c r="N95" s="121"/>
      <c r="O95" s="117"/>
      <c r="P95" s="121"/>
      <c r="Q95" s="117"/>
      <c r="R95" s="121"/>
      <c r="S95" s="174">
        <v>0</v>
      </c>
      <c r="T95" s="173">
        <v>0</v>
      </c>
      <c r="U95" s="174">
        <v>1</v>
      </c>
      <c r="V95" s="173">
        <v>0</v>
      </c>
      <c r="W95" s="174">
        <f t="shared" si="6"/>
        <v>1</v>
      </c>
      <c r="X95" s="711"/>
      <c r="Y95" s="713"/>
      <c r="Z95" s="137"/>
    </row>
    <row r="96" spans="2:26" x14ac:dyDescent="0.35">
      <c r="B96" s="10"/>
      <c r="C96" s="46"/>
      <c r="D96" s="46"/>
      <c r="E96" s="65" t="s">
        <v>329</v>
      </c>
      <c r="F96" s="47"/>
      <c r="L96" s="17"/>
      <c r="M96" s="117"/>
      <c r="N96" s="121"/>
      <c r="O96" s="117"/>
      <c r="P96" s="121"/>
      <c r="Q96" s="117"/>
      <c r="R96" s="121"/>
      <c r="S96" s="174">
        <v>0</v>
      </c>
      <c r="T96" s="173">
        <v>0</v>
      </c>
      <c r="U96" s="174">
        <v>2</v>
      </c>
      <c r="V96" s="173">
        <v>0</v>
      </c>
      <c r="W96" s="174">
        <f t="shared" si="6"/>
        <v>2</v>
      </c>
      <c r="X96" s="711"/>
      <c r="Y96" s="713"/>
      <c r="Z96" s="137"/>
    </row>
    <row r="97" spans="2:26" x14ac:dyDescent="0.35">
      <c r="B97" s="10"/>
      <c r="C97" s="46"/>
      <c r="D97" s="46"/>
      <c r="E97" s="65" t="s">
        <v>330</v>
      </c>
      <c r="F97" s="47"/>
      <c r="L97" s="17"/>
      <c r="M97" s="117"/>
      <c r="N97" s="121"/>
      <c r="O97" s="117"/>
      <c r="P97" s="121"/>
      <c r="Q97" s="117"/>
      <c r="R97" s="121"/>
      <c r="S97" s="174">
        <v>0</v>
      </c>
      <c r="T97" s="173">
        <v>0</v>
      </c>
      <c r="U97" s="174">
        <v>0</v>
      </c>
      <c r="V97" s="173">
        <v>0</v>
      </c>
      <c r="W97" s="174">
        <f t="shared" si="6"/>
        <v>0</v>
      </c>
      <c r="X97" s="711"/>
      <c r="Y97" s="713"/>
      <c r="Z97" s="137"/>
    </row>
    <row r="98" spans="2:26" x14ac:dyDescent="0.35">
      <c r="B98" s="10"/>
      <c r="C98" s="46"/>
      <c r="D98" s="46"/>
      <c r="E98" s="65" t="s">
        <v>369</v>
      </c>
      <c r="L98" s="17"/>
      <c r="M98" s="117"/>
      <c r="N98" s="121"/>
      <c r="O98" s="117"/>
      <c r="P98" s="121"/>
      <c r="Q98" s="117"/>
      <c r="R98" s="121"/>
      <c r="S98" s="174">
        <v>0</v>
      </c>
      <c r="T98" s="173">
        <v>0</v>
      </c>
      <c r="U98" s="174">
        <v>0</v>
      </c>
      <c r="V98" s="173">
        <v>0</v>
      </c>
      <c r="W98" s="174">
        <f t="shared" si="6"/>
        <v>0</v>
      </c>
      <c r="X98" s="711"/>
      <c r="Y98" s="713"/>
      <c r="Z98" s="137"/>
    </row>
    <row r="99" spans="2:26" ht="14.25" customHeight="1" x14ac:dyDescent="0.35">
      <c r="B99" s="10"/>
      <c r="C99" s="46"/>
      <c r="D99" s="46"/>
      <c r="E99" s="46"/>
      <c r="L99" s="17"/>
      <c r="M99" s="117"/>
      <c r="N99" s="121"/>
      <c r="O99" s="117"/>
      <c r="P99" s="121"/>
      <c r="Q99" s="117"/>
      <c r="R99" s="121"/>
      <c r="S99" s="174"/>
      <c r="T99" s="173"/>
      <c r="U99" s="174"/>
      <c r="V99" s="173"/>
      <c r="W99" s="174"/>
      <c r="X99" s="711"/>
      <c r="Y99" s="713"/>
      <c r="Z99" s="137"/>
    </row>
    <row r="100" spans="2:26" x14ac:dyDescent="0.35">
      <c r="B100" s="10"/>
      <c r="C100" s="13" t="s">
        <v>94</v>
      </c>
      <c r="D100" s="11" t="s">
        <v>95</v>
      </c>
      <c r="E100" s="21"/>
      <c r="L100" s="17"/>
      <c r="M100" s="117"/>
      <c r="N100" s="173">
        <v>125</v>
      </c>
      <c r="O100" s="174">
        <v>125</v>
      </c>
      <c r="P100" s="173">
        <v>125</v>
      </c>
      <c r="Q100" s="174">
        <v>125</v>
      </c>
      <c r="R100" s="173">
        <f>SUM(N100:Q100)</f>
        <v>500</v>
      </c>
      <c r="S100" s="174">
        <v>290</v>
      </c>
      <c r="T100" s="173">
        <v>310</v>
      </c>
      <c r="U100" s="174">
        <v>158</v>
      </c>
      <c r="V100" s="173">
        <v>246</v>
      </c>
      <c r="W100" s="174">
        <f>SUM(S100:V100)</f>
        <v>1004</v>
      </c>
      <c r="X100" s="772">
        <f t="shared" ref="X100" si="7">R100-W100</f>
        <v>-504</v>
      </c>
      <c r="Y100" s="773"/>
      <c r="Z100" s="137"/>
    </row>
    <row r="101" spans="2:26" ht="15" customHeight="1" x14ac:dyDescent="0.35">
      <c r="B101" s="10" t="s">
        <v>60</v>
      </c>
      <c r="C101" s="20" t="s">
        <v>96</v>
      </c>
      <c r="D101" s="49" t="s">
        <v>97</v>
      </c>
      <c r="E101" s="49"/>
      <c r="L101" s="17"/>
      <c r="M101" s="117"/>
      <c r="N101" s="121"/>
      <c r="O101" s="117"/>
      <c r="P101" s="121"/>
      <c r="Q101" s="117"/>
      <c r="R101" s="121"/>
      <c r="S101" s="174"/>
      <c r="T101" s="173"/>
      <c r="U101" s="174"/>
      <c r="V101" s="173"/>
      <c r="W101" s="174"/>
      <c r="X101" s="711"/>
      <c r="Y101" s="713"/>
      <c r="Z101" s="137"/>
    </row>
    <row r="102" spans="2:26" x14ac:dyDescent="0.35">
      <c r="B102" s="10"/>
      <c r="C102" s="11"/>
      <c r="D102" s="21" t="s">
        <v>98</v>
      </c>
      <c r="L102" s="17"/>
      <c r="M102" s="117"/>
      <c r="N102" s="121"/>
      <c r="O102" s="117"/>
      <c r="P102" s="121"/>
      <c r="Q102" s="117"/>
      <c r="R102" s="121"/>
      <c r="S102" s="174">
        <v>16</v>
      </c>
      <c r="T102" s="173">
        <v>7</v>
      </c>
      <c r="U102" s="174">
        <v>4</v>
      </c>
      <c r="V102" s="173">
        <v>7</v>
      </c>
      <c r="W102" s="174">
        <f>SUM(S102:V102)</f>
        <v>34</v>
      </c>
      <c r="X102" s="711"/>
      <c r="Y102" s="713"/>
      <c r="Z102" s="137"/>
    </row>
    <row r="103" spans="2:26" x14ac:dyDescent="0.35">
      <c r="B103" s="10"/>
      <c r="C103" s="46"/>
      <c r="D103" s="18" t="s">
        <v>99</v>
      </c>
      <c r="L103" s="17"/>
      <c r="M103" s="117"/>
      <c r="N103" s="121"/>
      <c r="O103" s="117"/>
      <c r="P103" s="121"/>
      <c r="Q103" s="117"/>
      <c r="R103" s="121"/>
      <c r="S103" s="174">
        <v>4</v>
      </c>
      <c r="T103" s="173">
        <v>4</v>
      </c>
      <c r="U103" s="174">
        <v>0</v>
      </c>
      <c r="V103" s="173">
        <v>0</v>
      </c>
      <c r="W103" s="174">
        <f t="shared" ref="W103:W115" si="8">SUM(S103:V103)</f>
        <v>8</v>
      </c>
      <c r="X103" s="711"/>
      <c r="Y103" s="713"/>
      <c r="Z103" s="137"/>
    </row>
    <row r="104" spans="2:26" x14ac:dyDescent="0.35">
      <c r="B104" s="10"/>
      <c r="C104" s="68"/>
      <c r="D104" s="18" t="s">
        <v>100</v>
      </c>
      <c r="L104" s="17"/>
      <c r="M104" s="117"/>
      <c r="N104" s="121"/>
      <c r="O104" s="117"/>
      <c r="P104" s="121"/>
      <c r="Q104" s="117"/>
      <c r="R104" s="121"/>
      <c r="S104" s="174">
        <v>5</v>
      </c>
      <c r="T104" s="173">
        <v>0</v>
      </c>
      <c r="U104" s="174">
        <v>3</v>
      </c>
      <c r="V104" s="173">
        <v>5</v>
      </c>
      <c r="W104" s="174">
        <f t="shared" si="8"/>
        <v>13</v>
      </c>
      <c r="X104" s="711"/>
      <c r="Y104" s="713"/>
      <c r="Z104" s="137"/>
    </row>
    <row r="105" spans="2:26" x14ac:dyDescent="0.35">
      <c r="B105" s="10"/>
      <c r="C105" s="68"/>
      <c r="D105" s="18" t="s">
        <v>101</v>
      </c>
      <c r="L105" s="17"/>
      <c r="M105" s="117"/>
      <c r="N105" s="121"/>
      <c r="O105" s="117"/>
      <c r="P105" s="121"/>
      <c r="Q105" s="117"/>
      <c r="R105" s="121"/>
      <c r="S105" s="174">
        <v>5</v>
      </c>
      <c r="T105" s="173">
        <v>0</v>
      </c>
      <c r="U105" s="174">
        <v>0</v>
      </c>
      <c r="V105" s="173">
        <v>0</v>
      </c>
      <c r="W105" s="174">
        <f t="shared" si="8"/>
        <v>5</v>
      </c>
      <c r="X105" s="711"/>
      <c r="Y105" s="713"/>
      <c r="Z105" s="137"/>
    </row>
    <row r="106" spans="2:26" x14ac:dyDescent="0.35">
      <c r="B106" s="10"/>
      <c r="C106" s="68"/>
      <c r="D106" s="18" t="s">
        <v>102</v>
      </c>
      <c r="L106" s="17"/>
      <c r="M106" s="117"/>
      <c r="N106" s="121"/>
      <c r="O106" s="117"/>
      <c r="P106" s="121"/>
      <c r="Q106" s="117"/>
      <c r="R106" s="121"/>
      <c r="S106" s="174">
        <v>2</v>
      </c>
      <c r="T106" s="173">
        <v>3</v>
      </c>
      <c r="U106" s="174">
        <v>1</v>
      </c>
      <c r="V106" s="173">
        <v>2</v>
      </c>
      <c r="W106" s="174">
        <f t="shared" si="8"/>
        <v>8</v>
      </c>
      <c r="X106" s="711"/>
      <c r="Y106" s="713"/>
      <c r="Z106" s="137"/>
    </row>
    <row r="107" spans="2:26" x14ac:dyDescent="0.35">
      <c r="B107" s="10"/>
      <c r="C107" s="11"/>
      <c r="D107" s="21" t="s">
        <v>103</v>
      </c>
      <c r="L107" s="17"/>
      <c r="M107" s="117"/>
      <c r="N107" s="121"/>
      <c r="O107" s="117"/>
      <c r="P107" s="121"/>
      <c r="Q107" s="117"/>
      <c r="R107" s="121"/>
      <c r="S107" s="174">
        <v>24</v>
      </c>
      <c r="T107" s="173">
        <v>30</v>
      </c>
      <c r="U107" s="174">
        <v>3</v>
      </c>
      <c r="V107" s="173">
        <v>26</v>
      </c>
      <c r="W107" s="174">
        <f t="shared" si="8"/>
        <v>83</v>
      </c>
      <c r="X107" s="711"/>
      <c r="Y107" s="713"/>
      <c r="Z107" s="137"/>
    </row>
    <row r="108" spans="2:26" x14ac:dyDescent="0.35">
      <c r="B108" s="10"/>
      <c r="C108" s="46"/>
      <c r="D108" s="18" t="s">
        <v>104</v>
      </c>
      <c r="L108" s="17"/>
      <c r="M108" s="117"/>
      <c r="N108" s="121"/>
      <c r="O108" s="117"/>
      <c r="P108" s="121"/>
      <c r="Q108" s="117"/>
      <c r="R108" s="121"/>
      <c r="S108" s="174">
        <v>20</v>
      </c>
      <c r="T108" s="173">
        <v>26</v>
      </c>
      <c r="U108" s="174">
        <v>0</v>
      </c>
      <c r="V108" s="173">
        <v>22</v>
      </c>
      <c r="W108" s="174">
        <f t="shared" si="8"/>
        <v>68</v>
      </c>
      <c r="X108" s="711"/>
      <c r="Y108" s="713"/>
      <c r="Z108" s="137"/>
    </row>
    <row r="109" spans="2:26" x14ac:dyDescent="0.35">
      <c r="B109" s="10"/>
      <c r="C109" s="68"/>
      <c r="D109" s="18" t="s">
        <v>105</v>
      </c>
      <c r="L109" s="17"/>
      <c r="M109" s="117"/>
      <c r="N109" s="121"/>
      <c r="O109" s="117"/>
      <c r="P109" s="121"/>
      <c r="Q109" s="117"/>
      <c r="R109" s="121"/>
      <c r="S109" s="174">
        <v>4</v>
      </c>
      <c r="T109" s="173">
        <v>4</v>
      </c>
      <c r="U109" s="174">
        <v>3</v>
      </c>
      <c r="V109" s="173">
        <v>4</v>
      </c>
      <c r="W109" s="174">
        <f t="shared" si="8"/>
        <v>15</v>
      </c>
      <c r="X109" s="711"/>
      <c r="Y109" s="713"/>
      <c r="Z109" s="137"/>
    </row>
    <row r="110" spans="2:26" x14ac:dyDescent="0.35">
      <c r="B110" s="10"/>
      <c r="C110" s="24"/>
      <c r="D110" s="21" t="s">
        <v>106</v>
      </c>
      <c r="L110" s="17"/>
      <c r="M110" s="117"/>
      <c r="N110" s="121"/>
      <c r="O110" s="117"/>
      <c r="P110" s="121"/>
      <c r="Q110" s="117"/>
      <c r="R110" s="121"/>
      <c r="S110" s="174">
        <v>0</v>
      </c>
      <c r="T110" s="173">
        <v>0</v>
      </c>
      <c r="U110" s="174">
        <v>0</v>
      </c>
      <c r="V110" s="173">
        <v>0</v>
      </c>
      <c r="W110" s="174">
        <f t="shared" si="8"/>
        <v>0</v>
      </c>
      <c r="X110" s="711"/>
      <c r="Y110" s="713"/>
      <c r="Z110" s="137"/>
    </row>
    <row r="111" spans="2:26" x14ac:dyDescent="0.35">
      <c r="B111" s="10"/>
      <c r="C111" s="13" t="s">
        <v>107</v>
      </c>
      <c r="D111" s="21" t="s">
        <v>108</v>
      </c>
      <c r="E111" s="46"/>
      <c r="L111" s="17"/>
      <c r="M111" s="117"/>
      <c r="N111" s="121"/>
      <c r="O111" s="117"/>
      <c r="P111" s="121"/>
      <c r="Q111" s="117"/>
      <c r="R111" s="121"/>
      <c r="S111" s="174">
        <v>0</v>
      </c>
      <c r="T111" s="173">
        <v>0</v>
      </c>
      <c r="U111" s="174">
        <v>0</v>
      </c>
      <c r="V111" s="173">
        <v>0</v>
      </c>
      <c r="W111" s="174">
        <f t="shared" si="8"/>
        <v>0</v>
      </c>
      <c r="X111" s="711"/>
      <c r="Y111" s="713"/>
      <c r="Z111" s="137"/>
    </row>
    <row r="112" spans="2:26" x14ac:dyDescent="0.35">
      <c r="B112" s="10"/>
      <c r="C112" s="13"/>
      <c r="D112" s="21"/>
      <c r="E112" s="46" t="s">
        <v>848</v>
      </c>
      <c r="L112" s="17"/>
      <c r="M112" s="117"/>
      <c r="N112" s="121"/>
      <c r="O112" s="117"/>
      <c r="P112" s="121"/>
      <c r="Q112" s="117"/>
      <c r="R112" s="121"/>
      <c r="S112" s="174">
        <v>0</v>
      </c>
      <c r="T112" s="173">
        <v>0</v>
      </c>
      <c r="U112" s="174">
        <v>0</v>
      </c>
      <c r="V112" s="173">
        <v>0</v>
      </c>
      <c r="W112" s="174">
        <f t="shared" si="8"/>
        <v>0</v>
      </c>
      <c r="X112" s="141"/>
      <c r="Y112" s="142"/>
      <c r="Z112" s="137"/>
    </row>
    <row r="113" spans="2:26" x14ac:dyDescent="0.35">
      <c r="B113" s="10"/>
      <c r="C113" s="13"/>
      <c r="D113" s="21"/>
      <c r="E113" s="46" t="s">
        <v>555</v>
      </c>
      <c r="L113" s="17"/>
      <c r="M113" s="117"/>
      <c r="N113" s="121"/>
      <c r="O113" s="117"/>
      <c r="P113" s="121"/>
      <c r="Q113" s="117"/>
      <c r="R113" s="121"/>
      <c r="S113" s="174">
        <v>0</v>
      </c>
      <c r="T113" s="173">
        <v>0</v>
      </c>
      <c r="U113" s="174">
        <v>0</v>
      </c>
      <c r="V113" s="173">
        <v>0</v>
      </c>
      <c r="W113" s="174">
        <f t="shared" si="8"/>
        <v>0</v>
      </c>
      <c r="X113" s="141"/>
      <c r="Y113" s="142"/>
      <c r="Z113" s="137"/>
    </row>
    <row r="114" spans="2:26" x14ac:dyDescent="0.35">
      <c r="B114" s="10"/>
      <c r="C114" s="13"/>
      <c r="D114" s="21"/>
      <c r="E114" s="46"/>
      <c r="L114" s="17"/>
      <c r="M114" s="117"/>
      <c r="N114" s="121"/>
      <c r="O114" s="117"/>
      <c r="P114" s="121"/>
      <c r="Q114" s="117"/>
      <c r="R114" s="121"/>
      <c r="S114" s="174"/>
      <c r="T114" s="173"/>
      <c r="U114" s="174"/>
      <c r="V114" s="173"/>
      <c r="W114" s="174"/>
      <c r="X114" s="711"/>
      <c r="Y114" s="713"/>
      <c r="Z114" s="137"/>
    </row>
    <row r="115" spans="2:26" x14ac:dyDescent="0.35">
      <c r="B115" s="10"/>
      <c r="C115" s="13" t="s">
        <v>109</v>
      </c>
      <c r="D115" s="21" t="s">
        <v>865</v>
      </c>
      <c r="E115" s="46"/>
      <c r="L115" s="17"/>
      <c r="M115" s="117"/>
      <c r="N115" s="121"/>
      <c r="O115" s="117"/>
      <c r="P115" s="121"/>
      <c r="Q115" s="117"/>
      <c r="R115" s="121"/>
      <c r="S115" s="174">
        <v>0</v>
      </c>
      <c r="T115" s="173">
        <v>0</v>
      </c>
      <c r="U115" s="174">
        <v>0</v>
      </c>
      <c r="V115" s="173">
        <v>0</v>
      </c>
      <c r="W115" s="174">
        <f t="shared" si="8"/>
        <v>0</v>
      </c>
      <c r="X115" s="711"/>
      <c r="Y115" s="713"/>
      <c r="Z115" s="137"/>
    </row>
    <row r="116" spans="2:26" x14ac:dyDescent="0.35">
      <c r="B116" s="198" t="s">
        <v>60</v>
      </c>
      <c r="C116" s="46"/>
      <c r="D116" s="199"/>
      <c r="E116" s="199"/>
      <c r="L116" s="17"/>
      <c r="M116" s="117"/>
      <c r="N116" s="121"/>
      <c r="O116" s="117"/>
      <c r="P116" s="121"/>
      <c r="Q116" s="117"/>
      <c r="R116" s="121"/>
      <c r="S116" s="174"/>
      <c r="T116" s="173"/>
      <c r="U116" s="174"/>
      <c r="V116" s="173"/>
      <c r="W116" s="174"/>
      <c r="X116" s="711"/>
      <c r="Y116" s="713"/>
      <c r="Z116" s="137"/>
    </row>
    <row r="117" spans="2:26" x14ac:dyDescent="0.35">
      <c r="B117" s="10" t="s">
        <v>111</v>
      </c>
      <c r="C117" s="13" t="s">
        <v>50</v>
      </c>
      <c r="D117" s="11" t="s">
        <v>112</v>
      </c>
      <c r="E117" s="11"/>
      <c r="L117" s="17"/>
      <c r="M117" s="117"/>
      <c r="N117" s="121">
        <v>100</v>
      </c>
      <c r="O117" s="117">
        <v>100</v>
      </c>
      <c r="P117" s="121">
        <v>100</v>
      </c>
      <c r="Q117" s="117">
        <v>100</v>
      </c>
      <c r="R117" s="173">
        <f t="shared" ref="R117" si="9">SUM(N117:Q117)</f>
        <v>400</v>
      </c>
      <c r="S117" s="174">
        <v>32</v>
      </c>
      <c r="T117" s="173">
        <v>26</v>
      </c>
      <c r="U117" s="174">
        <v>42</v>
      </c>
      <c r="V117" s="173">
        <v>22</v>
      </c>
      <c r="W117" s="174">
        <f t="shared" ref="W117:W146" si="10">SUM(S117:V117)</f>
        <v>122</v>
      </c>
      <c r="X117" s="772">
        <f t="shared" ref="X117" si="11">R117-W117</f>
        <v>278</v>
      </c>
      <c r="Y117" s="773"/>
      <c r="Z117" s="137"/>
    </row>
    <row r="118" spans="2:26" x14ac:dyDescent="0.35">
      <c r="B118" s="198" t="s">
        <v>113</v>
      </c>
      <c r="C118" s="47"/>
      <c r="D118" s="46" t="s">
        <v>29</v>
      </c>
      <c r="E118" t="s">
        <v>331</v>
      </c>
      <c r="L118" s="17"/>
      <c r="M118" s="117"/>
      <c r="N118" s="121"/>
      <c r="O118" s="117"/>
      <c r="P118" s="121"/>
      <c r="Q118" s="117"/>
      <c r="R118" s="121"/>
      <c r="S118" s="174">
        <v>0</v>
      </c>
      <c r="T118" s="173">
        <v>0</v>
      </c>
      <c r="U118" s="174">
        <v>0</v>
      </c>
      <c r="V118" s="173">
        <v>1</v>
      </c>
      <c r="W118" s="174">
        <f t="shared" si="10"/>
        <v>1</v>
      </c>
      <c r="X118" s="711"/>
      <c r="Y118" s="713"/>
      <c r="Z118" s="137"/>
    </row>
    <row r="119" spans="2:26" x14ac:dyDescent="0.35">
      <c r="B119" s="10"/>
      <c r="C119" s="46"/>
      <c r="D119" s="28"/>
      <c r="E119" t="s">
        <v>63</v>
      </c>
      <c r="L119" s="17"/>
      <c r="M119" s="117"/>
      <c r="N119" s="121"/>
      <c r="O119" s="117"/>
      <c r="P119" s="121"/>
      <c r="Q119" s="117"/>
      <c r="R119" s="121"/>
      <c r="S119" s="174">
        <v>0</v>
      </c>
      <c r="T119" s="173">
        <v>0</v>
      </c>
      <c r="U119" s="174">
        <v>0</v>
      </c>
      <c r="V119" s="173">
        <v>1</v>
      </c>
      <c r="W119" s="174">
        <f t="shared" si="10"/>
        <v>1</v>
      </c>
      <c r="X119" s="711"/>
      <c r="Y119" s="713"/>
      <c r="Z119" s="137"/>
    </row>
    <row r="120" spans="2:26" x14ac:dyDescent="0.35">
      <c r="B120" s="10"/>
      <c r="C120" s="46"/>
      <c r="D120" s="28"/>
      <c r="E120" t="s">
        <v>64</v>
      </c>
      <c r="L120" s="17"/>
      <c r="M120" s="117"/>
      <c r="N120" s="121"/>
      <c r="O120" s="117"/>
      <c r="P120" s="121"/>
      <c r="Q120" s="117"/>
      <c r="R120" s="121"/>
      <c r="S120" s="174">
        <v>0</v>
      </c>
      <c r="T120" s="173">
        <v>0</v>
      </c>
      <c r="U120" s="174">
        <v>0</v>
      </c>
      <c r="V120" s="173">
        <v>0</v>
      </c>
      <c r="W120" s="174">
        <f t="shared" si="10"/>
        <v>0</v>
      </c>
      <c r="X120" s="711"/>
      <c r="Y120" s="713"/>
      <c r="Z120" s="137"/>
    </row>
    <row r="121" spans="2:26" x14ac:dyDescent="0.35">
      <c r="B121" s="10" t="s">
        <v>60</v>
      </c>
      <c r="C121" s="46"/>
      <c r="D121" s="28"/>
      <c r="E121" t="s">
        <v>65</v>
      </c>
      <c r="L121" s="17"/>
      <c r="M121" s="117"/>
      <c r="N121" s="121"/>
      <c r="O121" s="117"/>
      <c r="P121" s="121"/>
      <c r="Q121" s="117"/>
      <c r="R121" s="121"/>
      <c r="S121" s="174">
        <v>0</v>
      </c>
      <c r="T121" s="173">
        <v>0</v>
      </c>
      <c r="U121" s="174">
        <v>0</v>
      </c>
      <c r="V121" s="173">
        <v>0</v>
      </c>
      <c r="W121" s="174">
        <f t="shared" si="10"/>
        <v>0</v>
      </c>
      <c r="X121" s="711"/>
      <c r="Y121" s="713"/>
      <c r="Z121" s="137"/>
    </row>
    <row r="122" spans="2:26" x14ac:dyDescent="0.35">
      <c r="B122" s="10"/>
      <c r="C122" s="46"/>
      <c r="D122" s="46" t="s">
        <v>31</v>
      </c>
      <c r="E122" t="s">
        <v>332</v>
      </c>
      <c r="L122" s="17"/>
      <c r="M122" s="117"/>
      <c r="N122" s="121"/>
      <c r="O122" s="117"/>
      <c r="P122" s="121"/>
      <c r="Q122" s="117"/>
      <c r="R122" s="121"/>
      <c r="S122" s="174">
        <v>20</v>
      </c>
      <c r="T122" s="173">
        <v>10</v>
      </c>
      <c r="U122" s="174">
        <v>32</v>
      </c>
      <c r="V122" s="173">
        <v>8</v>
      </c>
      <c r="W122" s="174">
        <f t="shared" si="10"/>
        <v>70</v>
      </c>
      <c r="X122" s="711"/>
      <c r="Y122" s="713"/>
      <c r="Z122" s="137"/>
    </row>
    <row r="123" spans="2:26" x14ac:dyDescent="0.35">
      <c r="B123" s="10"/>
      <c r="C123" s="47"/>
      <c r="D123" s="46" t="s">
        <v>33</v>
      </c>
      <c r="E123" t="s">
        <v>333</v>
      </c>
      <c r="L123" s="17"/>
      <c r="M123" s="117"/>
      <c r="N123" s="121"/>
      <c r="O123" s="117"/>
      <c r="P123" s="121"/>
      <c r="Q123" s="117"/>
      <c r="R123" s="121"/>
      <c r="S123" s="174">
        <v>4</v>
      </c>
      <c r="T123" s="173">
        <v>2</v>
      </c>
      <c r="U123" s="174">
        <v>0</v>
      </c>
      <c r="V123" s="173">
        <v>0</v>
      </c>
      <c r="W123" s="174">
        <f t="shared" si="10"/>
        <v>6</v>
      </c>
      <c r="X123" s="711"/>
      <c r="Y123" s="713"/>
      <c r="Z123" s="137"/>
    </row>
    <row r="124" spans="2:26" x14ac:dyDescent="0.35">
      <c r="B124" s="10"/>
      <c r="C124" s="47"/>
      <c r="D124" s="46" t="s">
        <v>43</v>
      </c>
      <c r="E124" t="s">
        <v>334</v>
      </c>
      <c r="L124" s="17"/>
      <c r="M124" s="117"/>
      <c r="N124" s="121"/>
      <c r="O124" s="117"/>
      <c r="P124" s="121"/>
      <c r="Q124" s="117"/>
      <c r="R124" s="121"/>
      <c r="S124" s="174">
        <v>0</v>
      </c>
      <c r="T124" s="173">
        <v>0</v>
      </c>
      <c r="U124" s="174">
        <v>0</v>
      </c>
      <c r="V124" s="173">
        <v>0</v>
      </c>
      <c r="W124" s="174">
        <f t="shared" si="10"/>
        <v>0</v>
      </c>
      <c r="X124" s="711"/>
      <c r="Y124" s="713"/>
      <c r="Z124" s="137"/>
    </row>
    <row r="125" spans="2:26" x14ac:dyDescent="0.35">
      <c r="B125" s="10"/>
      <c r="C125" s="47"/>
      <c r="D125" s="46" t="s">
        <v>45</v>
      </c>
      <c r="E125" t="s">
        <v>335</v>
      </c>
      <c r="L125" s="17"/>
      <c r="M125" s="117"/>
      <c r="N125" s="121"/>
      <c r="O125" s="117"/>
      <c r="P125" s="121"/>
      <c r="Q125" s="117"/>
      <c r="R125" s="121"/>
      <c r="S125" s="174">
        <v>0</v>
      </c>
      <c r="T125" s="173">
        <v>7</v>
      </c>
      <c r="U125" s="174">
        <v>0</v>
      </c>
      <c r="V125" s="173">
        <v>0</v>
      </c>
      <c r="W125" s="174">
        <f t="shared" si="10"/>
        <v>7</v>
      </c>
      <c r="X125" s="711"/>
      <c r="Y125" s="713"/>
      <c r="Z125" s="137"/>
    </row>
    <row r="126" spans="2:26" x14ac:dyDescent="0.35">
      <c r="B126" s="10"/>
      <c r="C126" s="47"/>
      <c r="D126" s="46" t="s">
        <v>322</v>
      </c>
      <c r="E126" t="s">
        <v>336</v>
      </c>
      <c r="L126" s="17"/>
      <c r="M126" s="117"/>
      <c r="N126" s="121"/>
      <c r="O126" s="117"/>
      <c r="P126" s="121"/>
      <c r="Q126" s="117"/>
      <c r="R126" s="121"/>
      <c r="S126" s="174">
        <v>3</v>
      </c>
      <c r="T126" s="173">
        <v>3</v>
      </c>
      <c r="U126" s="174">
        <v>10</v>
      </c>
      <c r="V126" s="173">
        <v>4</v>
      </c>
      <c r="W126" s="174">
        <f t="shared" si="10"/>
        <v>20</v>
      </c>
      <c r="X126" s="711"/>
      <c r="Y126" s="713"/>
      <c r="Z126" s="137"/>
    </row>
    <row r="127" spans="2:26" x14ac:dyDescent="0.35">
      <c r="B127" s="10"/>
      <c r="C127" s="47"/>
      <c r="D127" s="46" t="s">
        <v>323</v>
      </c>
      <c r="E127" t="s">
        <v>327</v>
      </c>
      <c r="L127" s="17"/>
      <c r="M127" s="117"/>
      <c r="N127" s="121"/>
      <c r="O127" s="117"/>
      <c r="P127" s="121"/>
      <c r="Q127" s="117"/>
      <c r="R127" s="121"/>
      <c r="S127" s="174">
        <v>5</v>
      </c>
      <c r="T127" s="173">
        <v>4</v>
      </c>
      <c r="U127" s="174">
        <v>0</v>
      </c>
      <c r="V127" s="173">
        <v>9</v>
      </c>
      <c r="W127" s="174">
        <f t="shared" si="10"/>
        <v>18</v>
      </c>
      <c r="X127" s="711"/>
      <c r="Y127" s="713"/>
      <c r="Z127" s="137"/>
    </row>
    <row r="128" spans="2:26" x14ac:dyDescent="0.35">
      <c r="B128" s="10"/>
      <c r="C128" s="47"/>
      <c r="D128" s="46"/>
      <c r="F128" t="s">
        <v>337</v>
      </c>
      <c r="L128" s="17"/>
      <c r="M128" s="117"/>
      <c r="N128" s="121"/>
      <c r="O128" s="117"/>
      <c r="P128" s="121"/>
      <c r="Q128" s="117"/>
      <c r="R128" s="121"/>
      <c r="S128" s="174">
        <v>3</v>
      </c>
      <c r="T128" s="173">
        <v>3</v>
      </c>
      <c r="U128" s="174">
        <v>0</v>
      </c>
      <c r="V128" s="173">
        <v>8</v>
      </c>
      <c r="W128" s="174">
        <f t="shared" si="10"/>
        <v>14</v>
      </c>
      <c r="X128" s="711"/>
      <c r="Y128" s="713"/>
      <c r="Z128" s="137"/>
    </row>
    <row r="129" spans="2:26" x14ac:dyDescent="0.35">
      <c r="B129" s="10"/>
      <c r="C129" s="47"/>
      <c r="D129" s="46"/>
      <c r="F129" t="s">
        <v>338</v>
      </c>
      <c r="L129" s="17"/>
      <c r="M129" s="117"/>
      <c r="N129" s="121"/>
      <c r="O129" s="117"/>
      <c r="P129" s="121"/>
      <c r="Q129" s="117"/>
      <c r="R129" s="121"/>
      <c r="S129" s="174">
        <v>2</v>
      </c>
      <c r="T129" s="173">
        <v>1</v>
      </c>
      <c r="U129" s="174">
        <v>0</v>
      </c>
      <c r="V129" s="173">
        <v>1</v>
      </c>
      <c r="W129" s="174">
        <f t="shared" si="10"/>
        <v>4</v>
      </c>
      <c r="X129" s="711"/>
      <c r="Y129" s="713"/>
      <c r="Z129" s="137"/>
    </row>
    <row r="130" spans="2:26" x14ac:dyDescent="0.35">
      <c r="B130" s="10"/>
      <c r="C130" s="47"/>
      <c r="D130" s="46"/>
      <c r="F130" t="s">
        <v>849</v>
      </c>
      <c r="L130" s="17"/>
      <c r="M130" s="117"/>
      <c r="N130" s="121"/>
      <c r="O130" s="117"/>
      <c r="P130" s="121"/>
      <c r="Q130" s="117"/>
      <c r="R130" s="121"/>
      <c r="S130" s="174">
        <v>0</v>
      </c>
      <c r="T130" s="173">
        <v>0</v>
      </c>
      <c r="U130" s="174">
        <v>0</v>
      </c>
      <c r="V130" s="173">
        <v>0</v>
      </c>
      <c r="W130" s="174">
        <f t="shared" si="10"/>
        <v>0</v>
      </c>
      <c r="X130" s="711"/>
      <c r="Y130" s="713"/>
      <c r="Z130" s="137"/>
    </row>
    <row r="131" spans="2:26" x14ac:dyDescent="0.35">
      <c r="B131" s="10"/>
      <c r="C131" s="47"/>
      <c r="D131" s="46"/>
      <c r="F131" t="s">
        <v>339</v>
      </c>
      <c r="L131" s="17"/>
      <c r="M131" s="117"/>
      <c r="N131" s="121"/>
      <c r="O131" s="117"/>
      <c r="P131" s="121"/>
      <c r="Q131" s="117"/>
      <c r="R131" s="121"/>
      <c r="S131" s="174">
        <v>0</v>
      </c>
      <c r="T131" s="173">
        <v>0</v>
      </c>
      <c r="U131" s="174">
        <v>0</v>
      </c>
      <c r="V131" s="173">
        <v>0</v>
      </c>
      <c r="W131" s="174">
        <f t="shared" si="10"/>
        <v>0</v>
      </c>
      <c r="X131" s="711"/>
      <c r="Y131" s="713"/>
      <c r="Z131" s="137"/>
    </row>
    <row r="132" spans="2:26" x14ac:dyDescent="0.35">
      <c r="B132" s="10"/>
      <c r="C132" s="47"/>
      <c r="D132" s="46"/>
      <c r="F132" t="s">
        <v>850</v>
      </c>
      <c r="L132" s="17"/>
      <c r="M132" s="117"/>
      <c r="N132" s="121"/>
      <c r="O132" s="117"/>
      <c r="P132" s="121"/>
      <c r="Q132" s="117"/>
      <c r="R132" s="121"/>
      <c r="S132" s="174">
        <v>0</v>
      </c>
      <c r="T132" s="173">
        <v>0</v>
      </c>
      <c r="U132" s="174">
        <v>0</v>
      </c>
      <c r="V132" s="173">
        <v>0</v>
      </c>
      <c r="W132" s="174">
        <f t="shared" si="10"/>
        <v>0</v>
      </c>
      <c r="X132" s="141"/>
      <c r="Y132" s="142"/>
      <c r="Z132" s="137"/>
    </row>
    <row r="133" spans="2:26" x14ac:dyDescent="0.35">
      <c r="B133" s="10"/>
      <c r="C133" s="47"/>
      <c r="D133" s="46"/>
      <c r="E133" s="65"/>
      <c r="L133" s="17"/>
      <c r="M133" s="117"/>
      <c r="N133" s="121"/>
      <c r="O133" s="117"/>
      <c r="P133" s="121"/>
      <c r="Q133" s="117"/>
      <c r="R133" s="121"/>
      <c r="S133" s="174"/>
      <c r="T133" s="173"/>
      <c r="U133" s="174"/>
      <c r="V133" s="173"/>
      <c r="W133" s="174"/>
      <c r="X133" s="711"/>
      <c r="Y133" s="713"/>
      <c r="Z133" s="137"/>
    </row>
    <row r="134" spans="2:26" x14ac:dyDescent="0.35">
      <c r="B134" s="10"/>
      <c r="C134" s="29" t="s">
        <v>91</v>
      </c>
      <c r="D134" s="11" t="s">
        <v>114</v>
      </c>
      <c r="E134" s="11"/>
      <c r="L134" s="17"/>
      <c r="M134" s="117"/>
      <c r="N134" s="121"/>
      <c r="O134" s="117"/>
      <c r="P134" s="121"/>
      <c r="Q134" s="117"/>
      <c r="R134" s="121"/>
      <c r="S134" s="174">
        <v>20</v>
      </c>
      <c r="T134" s="173">
        <v>17</v>
      </c>
      <c r="U134" s="174">
        <v>0</v>
      </c>
      <c r="V134" s="173">
        <v>13</v>
      </c>
      <c r="W134" s="174">
        <f t="shared" si="10"/>
        <v>50</v>
      </c>
      <c r="X134" s="711"/>
      <c r="Y134" s="713"/>
      <c r="Z134" s="137"/>
    </row>
    <row r="135" spans="2:26" x14ac:dyDescent="0.35">
      <c r="B135" s="198"/>
      <c r="C135" s="47"/>
      <c r="D135" s="46" t="s">
        <v>29</v>
      </c>
      <c r="E135" t="s">
        <v>169</v>
      </c>
      <c r="L135" s="17"/>
      <c r="M135" s="117"/>
      <c r="N135" s="121"/>
      <c r="O135" s="117"/>
      <c r="P135" s="121"/>
      <c r="Q135" s="117"/>
      <c r="R135" s="121"/>
      <c r="S135" s="174">
        <v>5</v>
      </c>
      <c r="T135" s="173">
        <v>13</v>
      </c>
      <c r="U135" s="174">
        <v>0</v>
      </c>
      <c r="V135" s="173">
        <v>8</v>
      </c>
      <c r="W135" s="174">
        <f>SUM(S135:V135)</f>
        <v>26</v>
      </c>
      <c r="X135" s="711"/>
      <c r="Y135" s="713"/>
      <c r="Z135" s="137"/>
    </row>
    <row r="136" spans="2:26" x14ac:dyDescent="0.35">
      <c r="B136" s="198"/>
      <c r="C136" s="47"/>
      <c r="D136" s="46" t="s">
        <v>31</v>
      </c>
      <c r="E136" t="s">
        <v>321</v>
      </c>
      <c r="L136" s="17"/>
      <c r="M136" s="117"/>
      <c r="N136" s="121"/>
      <c r="O136" s="117"/>
      <c r="P136" s="121"/>
      <c r="Q136" s="117"/>
      <c r="R136" s="121"/>
      <c r="S136" s="174">
        <v>0</v>
      </c>
      <c r="T136" s="173">
        <v>0</v>
      </c>
      <c r="U136" s="174">
        <v>0</v>
      </c>
      <c r="V136" s="173">
        <v>0</v>
      </c>
      <c r="W136" s="174">
        <f t="shared" si="10"/>
        <v>0</v>
      </c>
      <c r="X136" s="711"/>
      <c r="Y136" s="713"/>
      <c r="Z136" s="137"/>
    </row>
    <row r="137" spans="2:26" x14ac:dyDescent="0.35">
      <c r="B137" s="198"/>
      <c r="C137" s="47"/>
      <c r="D137" s="46" t="s">
        <v>33</v>
      </c>
      <c r="E137" t="s">
        <v>340</v>
      </c>
      <c r="L137" s="17"/>
      <c r="M137" s="117"/>
      <c r="N137" s="121"/>
      <c r="O137" s="117"/>
      <c r="P137" s="121"/>
      <c r="Q137" s="117"/>
      <c r="R137" s="121"/>
      <c r="S137" s="174">
        <v>0</v>
      </c>
      <c r="T137" s="173">
        <v>0</v>
      </c>
      <c r="U137" s="174">
        <v>0</v>
      </c>
      <c r="V137" s="173">
        <v>0</v>
      </c>
      <c r="W137" s="174">
        <f t="shared" si="10"/>
        <v>0</v>
      </c>
      <c r="X137" s="711"/>
      <c r="Y137" s="713"/>
      <c r="Z137" s="137"/>
    </row>
    <row r="138" spans="2:26" x14ac:dyDescent="0.35">
      <c r="B138" s="198"/>
      <c r="C138" s="47"/>
      <c r="D138" s="46" t="s">
        <v>43</v>
      </c>
      <c r="E138" t="s">
        <v>341</v>
      </c>
      <c r="L138" s="17"/>
      <c r="M138" s="117"/>
      <c r="N138" s="121"/>
      <c r="O138" s="117"/>
      <c r="P138" s="121"/>
      <c r="Q138" s="117"/>
      <c r="R138" s="121"/>
      <c r="S138" s="174">
        <v>3</v>
      </c>
      <c r="T138" s="173">
        <v>4</v>
      </c>
      <c r="U138" s="174">
        <v>0</v>
      </c>
      <c r="V138" s="173">
        <v>0</v>
      </c>
      <c r="W138" s="174">
        <f t="shared" si="10"/>
        <v>7</v>
      </c>
      <c r="X138" s="711"/>
      <c r="Y138" s="713"/>
      <c r="Z138" s="137"/>
    </row>
    <row r="139" spans="2:26" x14ac:dyDescent="0.35">
      <c r="B139" s="198"/>
      <c r="C139" s="47"/>
      <c r="D139" s="46" t="s">
        <v>45</v>
      </c>
      <c r="E139" t="s">
        <v>170</v>
      </c>
      <c r="L139" s="17"/>
      <c r="M139" s="117"/>
      <c r="N139" s="121"/>
      <c r="O139" s="117"/>
      <c r="P139" s="121"/>
      <c r="Q139" s="117"/>
      <c r="R139" s="121"/>
      <c r="S139" s="174">
        <v>0</v>
      </c>
      <c r="T139" s="173">
        <v>0</v>
      </c>
      <c r="U139" s="174">
        <v>0</v>
      </c>
      <c r="V139" s="173">
        <v>0</v>
      </c>
      <c r="W139" s="174">
        <f t="shared" si="10"/>
        <v>0</v>
      </c>
      <c r="X139" s="711"/>
      <c r="Y139" s="713"/>
      <c r="Z139" s="137"/>
    </row>
    <row r="140" spans="2:26" x14ac:dyDescent="0.35">
      <c r="B140" s="198"/>
      <c r="C140" s="47"/>
      <c r="D140" s="46" t="s">
        <v>322</v>
      </c>
      <c r="E140" t="s">
        <v>171</v>
      </c>
      <c r="L140" s="17"/>
      <c r="M140" s="117"/>
      <c r="N140" s="121"/>
      <c r="O140" s="117"/>
      <c r="P140" s="121"/>
      <c r="Q140" s="117"/>
      <c r="R140" s="121"/>
      <c r="S140" s="174">
        <v>0</v>
      </c>
      <c r="T140" s="173">
        <v>0</v>
      </c>
      <c r="U140" s="174">
        <v>0</v>
      </c>
      <c r="V140" s="173">
        <v>0</v>
      </c>
      <c r="W140" s="174">
        <f t="shared" si="10"/>
        <v>0</v>
      </c>
      <c r="X140" s="711"/>
      <c r="Y140" s="713"/>
      <c r="Z140" s="137"/>
    </row>
    <row r="141" spans="2:26" x14ac:dyDescent="0.35">
      <c r="B141" s="198"/>
      <c r="C141" s="47"/>
      <c r="D141" s="46" t="s">
        <v>323</v>
      </c>
      <c r="E141" t="s">
        <v>172</v>
      </c>
      <c r="L141" s="17"/>
      <c r="M141" s="117"/>
      <c r="N141" s="121"/>
      <c r="O141" s="117"/>
      <c r="P141" s="121"/>
      <c r="Q141" s="117"/>
      <c r="R141" s="121"/>
      <c r="S141" s="174">
        <v>2</v>
      </c>
      <c r="T141" s="173">
        <v>0</v>
      </c>
      <c r="U141" s="174">
        <v>0</v>
      </c>
      <c r="V141" s="173">
        <v>0</v>
      </c>
      <c r="W141" s="174">
        <f t="shared" si="10"/>
        <v>2</v>
      </c>
      <c r="X141" s="711"/>
      <c r="Y141" s="713"/>
      <c r="Z141" s="137"/>
    </row>
    <row r="142" spans="2:26" x14ac:dyDescent="0.35">
      <c r="B142" s="198"/>
      <c r="C142" s="47"/>
      <c r="D142" s="46" t="s">
        <v>324</v>
      </c>
      <c r="E142" t="s">
        <v>173</v>
      </c>
      <c r="L142" s="17"/>
      <c r="M142" s="117"/>
      <c r="N142" s="121"/>
      <c r="O142" s="117"/>
      <c r="P142" s="121"/>
      <c r="Q142" s="117"/>
      <c r="R142" s="121"/>
      <c r="S142" s="174">
        <v>0</v>
      </c>
      <c r="T142" s="173">
        <v>0</v>
      </c>
      <c r="U142" s="174">
        <v>0</v>
      </c>
      <c r="V142" s="173">
        <v>0</v>
      </c>
      <c r="W142" s="174">
        <f t="shared" si="10"/>
        <v>0</v>
      </c>
      <c r="X142" s="711"/>
      <c r="Y142" s="713"/>
      <c r="Z142" s="137"/>
    </row>
    <row r="143" spans="2:26" x14ac:dyDescent="0.35">
      <c r="B143" s="198"/>
      <c r="C143" s="47"/>
      <c r="D143" s="46" t="s">
        <v>342</v>
      </c>
      <c r="E143" t="s">
        <v>175</v>
      </c>
      <c r="L143" s="17"/>
      <c r="M143" s="117"/>
      <c r="N143" s="121"/>
      <c r="O143" s="117"/>
      <c r="P143" s="121"/>
      <c r="Q143" s="117"/>
      <c r="R143" s="121"/>
      <c r="S143" s="174">
        <v>8</v>
      </c>
      <c r="T143" s="173">
        <v>0</v>
      </c>
      <c r="U143" s="174">
        <v>0</v>
      </c>
      <c r="V143" s="173">
        <v>3</v>
      </c>
      <c r="W143" s="174">
        <f t="shared" si="10"/>
        <v>11</v>
      </c>
      <c r="X143" s="711"/>
      <c r="Y143" s="713"/>
      <c r="Z143" s="137"/>
    </row>
    <row r="144" spans="2:26" x14ac:dyDescent="0.35">
      <c r="B144" s="198"/>
      <c r="C144" s="47"/>
      <c r="D144" s="46" t="s">
        <v>343</v>
      </c>
      <c r="E144" t="s">
        <v>176</v>
      </c>
      <c r="L144" s="17"/>
      <c r="M144" s="117"/>
      <c r="N144" s="121"/>
      <c r="O144" s="117"/>
      <c r="P144" s="121"/>
      <c r="Q144" s="117"/>
      <c r="R144" s="121"/>
      <c r="S144" s="174">
        <v>2</v>
      </c>
      <c r="T144" s="173">
        <v>0</v>
      </c>
      <c r="U144" s="174">
        <v>0</v>
      </c>
      <c r="V144" s="173">
        <v>2</v>
      </c>
      <c r="W144" s="174">
        <f t="shared" si="10"/>
        <v>4</v>
      </c>
      <c r="X144" s="711"/>
      <c r="Y144" s="713"/>
      <c r="Z144" s="137"/>
    </row>
    <row r="145" spans="2:26" x14ac:dyDescent="0.35">
      <c r="B145" s="198"/>
      <c r="C145" s="47"/>
      <c r="D145" s="46"/>
      <c r="F145" t="s">
        <v>344</v>
      </c>
      <c r="L145" s="17"/>
      <c r="M145" s="117"/>
      <c r="N145" s="121"/>
      <c r="O145" s="117"/>
      <c r="P145" s="121"/>
      <c r="Q145" s="117"/>
      <c r="R145" s="121"/>
      <c r="S145" s="174">
        <v>0</v>
      </c>
      <c r="T145" s="173">
        <v>0</v>
      </c>
      <c r="U145" s="174">
        <v>0</v>
      </c>
      <c r="V145" s="173">
        <v>0</v>
      </c>
      <c r="W145" s="174">
        <f t="shared" si="10"/>
        <v>0</v>
      </c>
      <c r="X145" s="711"/>
      <c r="Y145" s="713"/>
      <c r="Z145" s="137"/>
    </row>
    <row r="146" spans="2:26" x14ac:dyDescent="0.35">
      <c r="B146" s="198"/>
      <c r="C146" s="47"/>
      <c r="D146" s="46"/>
      <c r="F146" t="s">
        <v>329</v>
      </c>
      <c r="L146" s="17"/>
      <c r="M146" s="117"/>
      <c r="N146" s="121"/>
      <c r="O146" s="117"/>
      <c r="P146" s="121"/>
      <c r="Q146" s="117"/>
      <c r="R146" s="121"/>
      <c r="S146" s="174">
        <v>0</v>
      </c>
      <c r="T146" s="173">
        <v>0</v>
      </c>
      <c r="U146" s="174">
        <v>0</v>
      </c>
      <c r="V146" s="173">
        <v>0</v>
      </c>
      <c r="W146" s="174">
        <f t="shared" si="10"/>
        <v>0</v>
      </c>
      <c r="X146" s="711"/>
      <c r="Y146" s="713"/>
      <c r="Z146" s="137"/>
    </row>
    <row r="147" spans="2:26" x14ac:dyDescent="0.35">
      <c r="B147" s="198"/>
      <c r="C147" s="47"/>
      <c r="D147" s="46"/>
      <c r="F147" t="s">
        <v>851</v>
      </c>
      <c r="L147" s="17"/>
      <c r="M147" s="117"/>
      <c r="N147" s="121"/>
      <c r="O147" s="117"/>
      <c r="P147" s="121"/>
      <c r="Q147" s="117"/>
      <c r="R147" s="121"/>
      <c r="S147" s="174">
        <v>0</v>
      </c>
      <c r="T147" s="173">
        <v>0</v>
      </c>
      <c r="U147" s="174">
        <v>0</v>
      </c>
      <c r="V147" s="173">
        <v>0</v>
      </c>
      <c r="W147" s="174">
        <f>SUM(S147:V147)</f>
        <v>0</v>
      </c>
      <c r="X147" s="711"/>
      <c r="Y147" s="713"/>
      <c r="Z147" s="137"/>
    </row>
    <row r="148" spans="2:26" x14ac:dyDescent="0.35">
      <c r="B148" s="198"/>
      <c r="C148" s="47"/>
      <c r="D148" s="46"/>
      <c r="F148" t="s">
        <v>369</v>
      </c>
      <c r="L148" s="17"/>
      <c r="M148" s="117"/>
      <c r="N148" s="121"/>
      <c r="O148" s="117"/>
      <c r="P148" s="121"/>
      <c r="Q148" s="117"/>
      <c r="R148" s="121"/>
      <c r="S148" s="174">
        <v>1</v>
      </c>
      <c r="T148" s="173">
        <v>0</v>
      </c>
      <c r="U148" s="174">
        <v>0</v>
      </c>
      <c r="V148" s="173">
        <v>0</v>
      </c>
      <c r="W148" s="174">
        <f>SUM(S148:V148)</f>
        <v>1</v>
      </c>
      <c r="X148" s="711"/>
      <c r="Y148" s="713"/>
      <c r="Z148" s="137"/>
    </row>
    <row r="149" spans="2:26" x14ac:dyDescent="0.35">
      <c r="B149" s="198"/>
      <c r="C149" s="47"/>
      <c r="D149" s="46"/>
      <c r="F149" t="s">
        <v>866</v>
      </c>
      <c r="L149" s="17"/>
      <c r="M149" s="117"/>
      <c r="N149" s="121"/>
      <c r="O149" s="117"/>
      <c r="P149" s="121"/>
      <c r="Q149" s="117"/>
      <c r="R149" s="121"/>
      <c r="S149" s="174">
        <v>1</v>
      </c>
      <c r="T149" s="173">
        <v>0</v>
      </c>
      <c r="U149" s="174">
        <v>0</v>
      </c>
      <c r="V149" s="173">
        <v>0</v>
      </c>
      <c r="W149" s="174">
        <f>SUM(S149:V149)</f>
        <v>1</v>
      </c>
      <c r="X149" s="711"/>
      <c r="Y149" s="713"/>
      <c r="Z149" s="137"/>
    </row>
    <row r="150" spans="2:26" x14ac:dyDescent="0.35">
      <c r="B150" s="198"/>
      <c r="C150" s="47"/>
      <c r="D150" s="46"/>
      <c r="F150" t="s">
        <v>364</v>
      </c>
      <c r="L150" s="17"/>
      <c r="M150" s="117"/>
      <c r="N150" s="121"/>
      <c r="O150" s="117"/>
      <c r="P150" s="121"/>
      <c r="Q150" s="117"/>
      <c r="R150" s="121"/>
      <c r="S150" s="174">
        <v>0</v>
      </c>
      <c r="T150" s="173">
        <v>0</v>
      </c>
      <c r="U150" s="174">
        <v>0</v>
      </c>
      <c r="V150" s="173">
        <v>2</v>
      </c>
      <c r="W150" s="174">
        <f>SUM(S150:V150)</f>
        <v>2</v>
      </c>
      <c r="X150" s="141"/>
      <c r="Y150" s="142"/>
      <c r="Z150" s="137"/>
    </row>
    <row r="151" spans="2:26" x14ac:dyDescent="0.35">
      <c r="B151" s="198"/>
      <c r="C151" s="47"/>
      <c r="D151" s="46"/>
      <c r="E151" s="68"/>
      <c r="L151" s="17"/>
      <c r="M151" s="117"/>
      <c r="N151" s="121"/>
      <c r="O151" s="117"/>
      <c r="P151" s="121"/>
      <c r="Q151" s="117"/>
      <c r="R151" s="121"/>
      <c r="S151" s="174"/>
      <c r="T151" s="173"/>
      <c r="U151" s="174"/>
      <c r="V151" s="173"/>
      <c r="W151" s="174"/>
      <c r="X151" s="711"/>
      <c r="Y151" s="713"/>
      <c r="Z151" s="137"/>
    </row>
    <row r="152" spans="2:26" x14ac:dyDescent="0.35">
      <c r="B152" s="10" t="s">
        <v>115</v>
      </c>
      <c r="C152" s="21" t="s">
        <v>116</v>
      </c>
      <c r="D152" s="46"/>
      <c r="E152" s="46"/>
      <c r="L152" s="17"/>
      <c r="M152" s="117"/>
      <c r="N152" s="121"/>
      <c r="O152" s="117"/>
      <c r="P152" s="121"/>
      <c r="Q152" s="117"/>
      <c r="R152" s="121"/>
      <c r="S152" s="174">
        <v>112</v>
      </c>
      <c r="T152" s="173">
        <v>19</v>
      </c>
      <c r="U152" s="174">
        <v>7</v>
      </c>
      <c r="V152" s="173">
        <v>24</v>
      </c>
      <c r="W152" s="174">
        <f t="shared" ref="W152:W171" si="12">SUM(S152:V152)</f>
        <v>162</v>
      </c>
      <c r="X152" s="711"/>
      <c r="Y152" s="713"/>
      <c r="Z152" s="137"/>
    </row>
    <row r="153" spans="2:26" x14ac:dyDescent="0.35">
      <c r="B153" s="198" t="s">
        <v>117</v>
      </c>
      <c r="C153" s="13" t="s">
        <v>50</v>
      </c>
      <c r="D153" s="11" t="s">
        <v>118</v>
      </c>
      <c r="E153" s="11"/>
      <c r="L153" s="17"/>
      <c r="M153" s="117"/>
      <c r="N153" s="121"/>
      <c r="O153" s="117"/>
      <c r="P153" s="121"/>
      <c r="Q153" s="117"/>
      <c r="R153" s="121"/>
      <c r="S153" s="174">
        <v>101</v>
      </c>
      <c r="T153" s="173">
        <v>15</v>
      </c>
      <c r="U153" s="174">
        <v>5</v>
      </c>
      <c r="V153" s="173">
        <v>20</v>
      </c>
      <c r="W153" s="174">
        <f t="shared" si="12"/>
        <v>141</v>
      </c>
      <c r="X153" s="711"/>
      <c r="Y153" s="713"/>
      <c r="Z153" s="137"/>
    </row>
    <row r="154" spans="2:26" x14ac:dyDescent="0.35">
      <c r="B154" s="10" t="s">
        <v>60</v>
      </c>
      <c r="C154" s="46"/>
      <c r="D154" s="46" t="s">
        <v>119</v>
      </c>
      <c r="L154" s="17"/>
      <c r="M154" s="117"/>
      <c r="N154" s="121"/>
      <c r="O154" s="117"/>
      <c r="P154" s="121"/>
      <c r="Q154" s="117"/>
      <c r="R154" s="121"/>
      <c r="S154" s="174">
        <v>10</v>
      </c>
      <c r="T154" s="173">
        <v>15</v>
      </c>
      <c r="U154" s="174">
        <v>3</v>
      </c>
      <c r="V154" s="173">
        <v>15</v>
      </c>
      <c r="W154" s="174">
        <f t="shared" si="12"/>
        <v>43</v>
      </c>
      <c r="X154" s="711"/>
      <c r="Y154" s="713"/>
      <c r="Z154" s="137"/>
    </row>
    <row r="155" spans="2:26" x14ac:dyDescent="0.35">
      <c r="B155" s="10"/>
      <c r="C155" s="46"/>
      <c r="D155" s="46" t="s">
        <v>120</v>
      </c>
      <c r="L155" s="17"/>
      <c r="M155" s="117"/>
      <c r="N155" s="121"/>
      <c r="O155" s="117"/>
      <c r="P155" s="121"/>
      <c r="Q155" s="117"/>
      <c r="R155" s="121"/>
      <c r="S155" s="174">
        <v>91</v>
      </c>
      <c r="T155" s="173">
        <v>11</v>
      </c>
      <c r="U155" s="174">
        <v>2</v>
      </c>
      <c r="V155" s="173">
        <v>5</v>
      </c>
      <c r="W155" s="174">
        <f t="shared" si="12"/>
        <v>109</v>
      </c>
      <c r="X155" s="711"/>
      <c r="Y155" s="713"/>
      <c r="Z155" s="137"/>
    </row>
    <row r="156" spans="2:26" x14ac:dyDescent="0.35">
      <c r="B156" s="10"/>
      <c r="C156" s="46"/>
      <c r="D156" s="28" t="s">
        <v>121</v>
      </c>
      <c r="L156" s="17"/>
      <c r="M156" s="117"/>
      <c r="N156" s="121"/>
      <c r="O156" s="117"/>
      <c r="P156" s="121"/>
      <c r="Q156" s="117"/>
      <c r="R156" s="121"/>
      <c r="S156" s="174">
        <v>58</v>
      </c>
      <c r="T156" s="173">
        <v>5</v>
      </c>
      <c r="U156" s="174">
        <v>2</v>
      </c>
      <c r="V156" s="173">
        <v>5</v>
      </c>
      <c r="W156" s="174">
        <f t="shared" si="12"/>
        <v>70</v>
      </c>
      <c r="X156" s="711"/>
      <c r="Y156" s="713"/>
      <c r="Z156" s="137"/>
    </row>
    <row r="157" spans="2:26" x14ac:dyDescent="0.35">
      <c r="B157" s="10"/>
      <c r="C157" s="46"/>
      <c r="D157" s="46" t="s">
        <v>122</v>
      </c>
      <c r="E157" s="46"/>
      <c r="L157" s="17"/>
      <c r="M157" s="117"/>
      <c r="N157" s="121"/>
      <c r="O157" s="117"/>
      <c r="P157" s="121"/>
      <c r="Q157" s="117"/>
      <c r="R157" s="121"/>
      <c r="S157" s="174">
        <v>8</v>
      </c>
      <c r="T157" s="173">
        <v>0</v>
      </c>
      <c r="U157" s="174">
        <v>0</v>
      </c>
      <c r="V157" s="173">
        <v>0</v>
      </c>
      <c r="W157" s="174">
        <f t="shared" si="12"/>
        <v>8</v>
      </c>
      <c r="X157" s="711"/>
      <c r="Y157" s="713"/>
      <c r="Z157" s="137"/>
    </row>
    <row r="158" spans="2:26" x14ac:dyDescent="0.35">
      <c r="B158" s="10"/>
      <c r="C158" s="46"/>
      <c r="D158" s="46" t="s">
        <v>123</v>
      </c>
      <c r="E158" s="46"/>
      <c r="L158" s="17"/>
      <c r="M158" s="117"/>
      <c r="N158" s="121"/>
      <c r="O158" s="117"/>
      <c r="P158" s="121"/>
      <c r="Q158" s="117"/>
      <c r="R158" s="121"/>
      <c r="S158" s="174">
        <v>50</v>
      </c>
      <c r="T158" s="173">
        <v>5</v>
      </c>
      <c r="U158" s="174">
        <v>2</v>
      </c>
      <c r="V158" s="173">
        <v>5</v>
      </c>
      <c r="W158" s="174">
        <f t="shared" si="12"/>
        <v>62</v>
      </c>
      <c r="X158" s="711"/>
      <c r="Y158" s="713"/>
      <c r="Z158" s="137"/>
    </row>
    <row r="159" spans="2:26" x14ac:dyDescent="0.35">
      <c r="B159" s="10"/>
      <c r="C159" s="197"/>
      <c r="D159" s="28" t="s">
        <v>124</v>
      </c>
      <c r="L159" s="17"/>
      <c r="M159" s="117"/>
      <c r="N159" s="121"/>
      <c r="O159" s="117"/>
      <c r="P159" s="121"/>
      <c r="Q159" s="117"/>
      <c r="R159" s="121"/>
      <c r="S159" s="174">
        <v>33</v>
      </c>
      <c r="T159" s="173">
        <v>6</v>
      </c>
      <c r="U159" s="174">
        <v>0</v>
      </c>
      <c r="V159" s="173">
        <v>0</v>
      </c>
      <c r="W159" s="174">
        <f t="shared" si="12"/>
        <v>39</v>
      </c>
      <c r="X159" s="711"/>
      <c r="Y159" s="713"/>
      <c r="Z159" s="137"/>
    </row>
    <row r="160" spans="2:26" x14ac:dyDescent="0.35">
      <c r="B160" s="198" t="s">
        <v>125</v>
      </c>
      <c r="C160" s="13" t="s">
        <v>91</v>
      </c>
      <c r="D160" s="11" t="s">
        <v>126</v>
      </c>
      <c r="E160" s="197"/>
      <c r="L160" s="17"/>
      <c r="M160" s="117"/>
      <c r="N160" s="121"/>
      <c r="O160" s="117"/>
      <c r="P160" s="121"/>
      <c r="Q160" s="117"/>
      <c r="R160" s="121"/>
      <c r="S160" s="174">
        <v>8</v>
      </c>
      <c r="T160" s="173">
        <v>4</v>
      </c>
      <c r="U160" s="174">
        <v>2</v>
      </c>
      <c r="V160" s="173">
        <v>4</v>
      </c>
      <c r="W160" s="174">
        <f t="shared" si="12"/>
        <v>18</v>
      </c>
      <c r="X160" s="711"/>
      <c r="Y160" s="713"/>
      <c r="Z160" s="137"/>
    </row>
    <row r="161" spans="2:26" x14ac:dyDescent="0.35">
      <c r="B161" s="10"/>
      <c r="C161" s="46"/>
      <c r="D161" s="46" t="s">
        <v>119</v>
      </c>
      <c r="L161" s="17"/>
      <c r="M161" s="117"/>
      <c r="N161" s="121"/>
      <c r="O161" s="117"/>
      <c r="P161" s="121"/>
      <c r="Q161" s="117"/>
      <c r="R161" s="121"/>
      <c r="S161" s="174">
        <v>3</v>
      </c>
      <c r="T161" s="173">
        <v>0</v>
      </c>
      <c r="U161" s="174">
        <v>2</v>
      </c>
      <c r="V161" s="173">
        <v>4</v>
      </c>
      <c r="W161" s="174">
        <f t="shared" si="12"/>
        <v>9</v>
      </c>
      <c r="X161" s="711"/>
      <c r="Y161" s="713"/>
      <c r="Z161" s="137"/>
    </row>
    <row r="162" spans="2:26" x14ac:dyDescent="0.35">
      <c r="B162" s="10"/>
      <c r="C162" s="46"/>
      <c r="D162" s="46" t="s">
        <v>127</v>
      </c>
      <c r="L162" s="17"/>
      <c r="M162" s="117"/>
      <c r="N162" s="121"/>
      <c r="O162" s="117"/>
      <c r="P162" s="121"/>
      <c r="Q162" s="117"/>
      <c r="R162" s="121"/>
      <c r="S162" s="174">
        <v>3</v>
      </c>
      <c r="T162" s="173">
        <v>0</v>
      </c>
      <c r="U162" s="174">
        <v>0</v>
      </c>
      <c r="V162" s="173">
        <v>0</v>
      </c>
      <c r="W162" s="174">
        <f t="shared" si="12"/>
        <v>3</v>
      </c>
      <c r="X162" s="711"/>
      <c r="Y162" s="713"/>
      <c r="Z162" s="137"/>
    </row>
    <row r="163" spans="2:26" x14ac:dyDescent="0.35">
      <c r="B163" s="10"/>
      <c r="C163" s="46"/>
      <c r="D163" s="46" t="s">
        <v>128</v>
      </c>
      <c r="L163" s="17"/>
      <c r="M163" s="117"/>
      <c r="N163" s="121"/>
      <c r="O163" s="117"/>
      <c r="P163" s="121"/>
      <c r="Q163" s="117"/>
      <c r="R163" s="121"/>
      <c r="S163" s="174">
        <v>2</v>
      </c>
      <c r="T163" s="173">
        <v>0</v>
      </c>
      <c r="U163" s="174">
        <v>0</v>
      </c>
      <c r="V163" s="173">
        <v>0</v>
      </c>
      <c r="W163" s="174">
        <f t="shared" si="12"/>
        <v>2</v>
      </c>
      <c r="X163" s="711"/>
      <c r="Y163" s="713"/>
      <c r="Z163" s="137"/>
    </row>
    <row r="164" spans="2:26" x14ac:dyDescent="0.35">
      <c r="B164" s="198" t="s">
        <v>129</v>
      </c>
      <c r="C164" s="13" t="s">
        <v>94</v>
      </c>
      <c r="D164" s="21" t="s">
        <v>130</v>
      </c>
      <c r="E164" s="46"/>
      <c r="L164" s="17"/>
      <c r="M164" s="117"/>
      <c r="N164" s="121"/>
      <c r="O164" s="117"/>
      <c r="P164" s="121"/>
      <c r="Q164" s="117"/>
      <c r="R164" s="121"/>
      <c r="S164" s="174">
        <v>3</v>
      </c>
      <c r="T164" s="173">
        <v>0</v>
      </c>
      <c r="U164" s="174">
        <v>0</v>
      </c>
      <c r="V164" s="173">
        <v>0</v>
      </c>
      <c r="W164" s="174">
        <f t="shared" si="12"/>
        <v>3</v>
      </c>
      <c r="X164" s="711"/>
      <c r="Y164" s="713"/>
      <c r="Z164" s="137"/>
    </row>
    <row r="165" spans="2:26" x14ac:dyDescent="0.35">
      <c r="B165" s="198"/>
      <c r="C165" s="46"/>
      <c r="D165" s="30" t="s">
        <v>131</v>
      </c>
      <c r="L165" s="17"/>
      <c r="M165" s="117"/>
      <c r="N165" s="121"/>
      <c r="O165" s="117"/>
      <c r="P165" s="121"/>
      <c r="Q165" s="117"/>
      <c r="R165" s="121"/>
      <c r="S165" s="174">
        <v>7</v>
      </c>
      <c r="T165" s="173">
        <v>0</v>
      </c>
      <c r="U165" s="174">
        <v>0</v>
      </c>
      <c r="V165" s="173">
        <v>0</v>
      </c>
      <c r="W165" s="174">
        <f t="shared" si="12"/>
        <v>7</v>
      </c>
      <c r="X165" s="711"/>
      <c r="Y165" s="713"/>
      <c r="Z165" s="137"/>
    </row>
    <row r="166" spans="2:26" x14ac:dyDescent="0.35">
      <c r="B166" s="198" t="s">
        <v>60</v>
      </c>
      <c r="C166" s="47"/>
      <c r="D166" s="68" t="s">
        <v>93</v>
      </c>
      <c r="E166" s="68"/>
      <c r="L166" s="17"/>
      <c r="M166" s="117"/>
      <c r="N166" s="121"/>
      <c r="O166" s="117"/>
      <c r="P166" s="121"/>
      <c r="Q166" s="117"/>
      <c r="R166" s="121"/>
      <c r="S166" s="174">
        <v>0</v>
      </c>
      <c r="T166" s="173">
        <v>0</v>
      </c>
      <c r="U166" s="174">
        <v>0</v>
      </c>
      <c r="V166" s="173">
        <v>0</v>
      </c>
      <c r="W166" s="174">
        <f t="shared" si="12"/>
        <v>0</v>
      </c>
      <c r="X166" s="711"/>
      <c r="Y166" s="713"/>
      <c r="Z166" s="137"/>
    </row>
    <row r="167" spans="2:26" x14ac:dyDescent="0.35">
      <c r="B167" s="198"/>
      <c r="C167" s="47"/>
      <c r="D167" s="46" t="s">
        <v>132</v>
      </c>
      <c r="E167" s="47"/>
      <c r="L167" s="17"/>
      <c r="M167" s="117"/>
      <c r="N167" s="121"/>
      <c r="O167" s="117"/>
      <c r="P167" s="121"/>
      <c r="Q167" s="117"/>
      <c r="R167" s="121"/>
      <c r="S167" s="174">
        <v>0</v>
      </c>
      <c r="T167" s="173">
        <v>0</v>
      </c>
      <c r="U167" s="174">
        <v>0</v>
      </c>
      <c r="V167" s="173">
        <v>0</v>
      </c>
      <c r="W167" s="174">
        <f t="shared" si="12"/>
        <v>0</v>
      </c>
      <c r="X167" s="711"/>
      <c r="Y167" s="713"/>
      <c r="Z167" s="137"/>
    </row>
    <row r="168" spans="2:26" x14ac:dyDescent="0.35">
      <c r="B168" s="198"/>
      <c r="C168" s="47"/>
      <c r="D168" s="46" t="s">
        <v>133</v>
      </c>
      <c r="E168" s="47"/>
      <c r="L168" s="17"/>
      <c r="M168" s="117"/>
      <c r="N168" s="121"/>
      <c r="O168" s="117"/>
      <c r="P168" s="121"/>
      <c r="Q168" s="117"/>
      <c r="R168" s="121"/>
      <c r="S168" s="174">
        <v>0</v>
      </c>
      <c r="T168" s="173">
        <v>0</v>
      </c>
      <c r="U168" s="174">
        <v>0</v>
      </c>
      <c r="V168" s="173">
        <v>0</v>
      </c>
      <c r="W168" s="174">
        <f t="shared" si="12"/>
        <v>0</v>
      </c>
      <c r="X168" s="711"/>
      <c r="Y168" s="713"/>
      <c r="Z168" s="137"/>
    </row>
    <row r="169" spans="2:26" x14ac:dyDescent="0.35">
      <c r="B169" s="198"/>
      <c r="C169" s="47"/>
      <c r="D169" s="46" t="s">
        <v>867</v>
      </c>
      <c r="E169" s="47"/>
      <c r="L169" s="17"/>
      <c r="M169" s="117"/>
      <c r="N169" s="121"/>
      <c r="O169" s="117"/>
      <c r="P169" s="121"/>
      <c r="Q169" s="117"/>
      <c r="R169" s="121"/>
      <c r="S169" s="174">
        <v>2</v>
      </c>
      <c r="T169" s="173">
        <v>0</v>
      </c>
      <c r="U169" s="174">
        <v>0</v>
      </c>
      <c r="V169" s="173">
        <v>0</v>
      </c>
      <c r="W169" s="174">
        <f t="shared" si="12"/>
        <v>2</v>
      </c>
      <c r="X169" s="711"/>
      <c r="Y169" s="713"/>
      <c r="Z169" s="137"/>
    </row>
    <row r="170" spans="2:26" x14ac:dyDescent="0.35">
      <c r="B170" s="198"/>
      <c r="C170" s="47"/>
      <c r="D170" s="46" t="s">
        <v>868</v>
      </c>
      <c r="E170" s="47"/>
      <c r="L170" s="17"/>
      <c r="M170" s="117"/>
      <c r="N170" s="121"/>
      <c r="O170" s="117"/>
      <c r="P170" s="121"/>
      <c r="Q170" s="117"/>
      <c r="R170" s="121"/>
      <c r="S170" s="174">
        <v>0</v>
      </c>
      <c r="T170" s="173">
        <v>0</v>
      </c>
      <c r="U170" s="174">
        <v>0</v>
      </c>
      <c r="V170" s="173">
        <v>0</v>
      </c>
      <c r="W170" s="174">
        <f t="shared" si="12"/>
        <v>0</v>
      </c>
      <c r="X170" s="711"/>
      <c r="Y170" s="713"/>
      <c r="Z170" s="137"/>
    </row>
    <row r="171" spans="2:26" x14ac:dyDescent="0.35">
      <c r="B171" s="198"/>
      <c r="C171" s="47"/>
      <c r="D171" s="46" t="s">
        <v>869</v>
      </c>
      <c r="E171" s="47"/>
      <c r="L171" s="17"/>
      <c r="M171" s="117"/>
      <c r="N171" s="121"/>
      <c r="O171" s="117"/>
      <c r="P171" s="121"/>
      <c r="Q171" s="117"/>
      <c r="R171" s="121"/>
      <c r="S171" s="174">
        <v>3</v>
      </c>
      <c r="T171" s="173">
        <v>0</v>
      </c>
      <c r="U171" s="174">
        <v>0</v>
      </c>
      <c r="V171" s="173">
        <v>0</v>
      </c>
      <c r="W171" s="174">
        <f t="shared" si="12"/>
        <v>3</v>
      </c>
      <c r="X171" s="711"/>
      <c r="Y171" s="713"/>
      <c r="Z171" s="137"/>
    </row>
    <row r="172" spans="2:26" x14ac:dyDescent="0.35">
      <c r="B172" s="198"/>
      <c r="C172" s="47"/>
      <c r="D172" s="46" t="s">
        <v>870</v>
      </c>
      <c r="E172" s="47"/>
      <c r="L172" s="17"/>
      <c r="M172" s="117"/>
      <c r="N172" s="121"/>
      <c r="O172" s="117"/>
      <c r="P172" s="121"/>
      <c r="Q172" s="117"/>
      <c r="R172" s="121"/>
      <c r="S172" s="174">
        <v>2</v>
      </c>
      <c r="T172" s="173">
        <v>0</v>
      </c>
      <c r="U172" s="174">
        <v>0</v>
      </c>
      <c r="V172" s="173">
        <v>0</v>
      </c>
      <c r="W172" s="174">
        <f>SUM(S172:V172)</f>
        <v>2</v>
      </c>
      <c r="X172" s="711"/>
      <c r="Y172" s="713"/>
      <c r="Z172" s="137"/>
    </row>
    <row r="173" spans="2:26" x14ac:dyDescent="0.35">
      <c r="B173" s="198"/>
      <c r="C173" s="47"/>
      <c r="D173" s="68"/>
      <c r="E173" s="47"/>
      <c r="L173" s="17"/>
      <c r="M173" s="117"/>
      <c r="N173" s="121"/>
      <c r="O173" s="117"/>
      <c r="P173" s="121"/>
      <c r="Q173" s="117"/>
      <c r="R173" s="121"/>
      <c r="S173" s="174"/>
      <c r="T173" s="173"/>
      <c r="U173" s="174"/>
      <c r="V173" s="173"/>
      <c r="W173" s="174"/>
      <c r="X173" s="711"/>
      <c r="Y173" s="713"/>
      <c r="Z173" s="137"/>
    </row>
    <row r="174" spans="2:26" x14ac:dyDescent="0.35">
      <c r="B174" s="10" t="s">
        <v>138</v>
      </c>
      <c r="C174" s="14" t="s">
        <v>139</v>
      </c>
      <c r="D174" s="14"/>
      <c r="E174" s="14"/>
      <c r="L174" s="17"/>
      <c r="M174" s="117"/>
      <c r="N174" s="121"/>
      <c r="O174" s="117"/>
      <c r="P174" s="121"/>
      <c r="Q174" s="117"/>
      <c r="R174" s="121"/>
      <c r="S174" s="174"/>
      <c r="T174" s="173"/>
      <c r="U174" s="174"/>
      <c r="V174" s="173"/>
      <c r="W174" s="174"/>
      <c r="X174" s="711"/>
      <c r="Y174" s="713"/>
      <c r="Z174" s="137"/>
    </row>
    <row r="175" spans="2:26" x14ac:dyDescent="0.35">
      <c r="B175" s="198"/>
      <c r="C175" s="31"/>
      <c r="D175" s="14" t="s">
        <v>140</v>
      </c>
      <c r="E175" s="14"/>
      <c r="L175" s="17"/>
      <c r="M175" s="117"/>
      <c r="N175" s="121"/>
      <c r="O175" s="117"/>
      <c r="P175" s="121"/>
      <c r="Q175" s="117"/>
      <c r="R175" s="121"/>
      <c r="S175" s="174"/>
      <c r="T175" s="173"/>
      <c r="U175" s="174"/>
      <c r="V175" s="173"/>
      <c r="W175" s="174">
        <f t="shared" ref="W175:W184" si="13">SUM(S175:V175)</f>
        <v>0</v>
      </c>
      <c r="X175" s="711"/>
      <c r="Y175" s="713"/>
      <c r="Z175" s="137"/>
    </row>
    <row r="176" spans="2:26" x14ac:dyDescent="0.35">
      <c r="B176" s="10"/>
      <c r="C176" s="32"/>
      <c r="D176" s="33" t="s">
        <v>141</v>
      </c>
      <c r="L176" s="17"/>
      <c r="M176" s="117"/>
      <c r="N176" s="121"/>
      <c r="O176" s="117"/>
      <c r="P176" s="121"/>
      <c r="Q176" s="117"/>
      <c r="R176" s="121"/>
      <c r="S176" s="174">
        <v>0</v>
      </c>
      <c r="T176" s="173">
        <v>0</v>
      </c>
      <c r="U176" s="174">
        <v>0</v>
      </c>
      <c r="V176" s="173">
        <v>0</v>
      </c>
      <c r="W176" s="174">
        <f t="shared" si="13"/>
        <v>0</v>
      </c>
      <c r="X176" s="711"/>
      <c r="Y176" s="713"/>
      <c r="Z176" s="137"/>
    </row>
    <row r="177" spans="2:26" x14ac:dyDescent="0.35">
      <c r="B177" s="10"/>
      <c r="C177" s="31"/>
      <c r="D177" s="68" t="s">
        <v>93</v>
      </c>
      <c r="E177" s="33"/>
      <c r="L177" s="17"/>
      <c r="M177" s="117"/>
      <c r="N177" s="121"/>
      <c r="O177" s="117"/>
      <c r="P177" s="121"/>
      <c r="Q177" s="117"/>
      <c r="R177" s="121"/>
      <c r="S177" s="174">
        <v>0</v>
      </c>
      <c r="T177" s="173">
        <v>0</v>
      </c>
      <c r="U177" s="174">
        <v>0</v>
      </c>
      <c r="V177" s="173">
        <v>0</v>
      </c>
      <c r="W177" s="174">
        <f t="shared" si="13"/>
        <v>0</v>
      </c>
      <c r="X177" s="711"/>
      <c r="Y177" s="713"/>
      <c r="Z177" s="137"/>
    </row>
    <row r="178" spans="2:26" x14ac:dyDescent="0.35">
      <c r="B178" s="10"/>
      <c r="C178" s="31"/>
      <c r="D178" s="46" t="s">
        <v>132</v>
      </c>
      <c r="E178" s="33"/>
      <c r="L178" s="17"/>
      <c r="M178" s="117"/>
      <c r="N178" s="121"/>
      <c r="O178" s="117"/>
      <c r="P178" s="121"/>
      <c r="Q178" s="117"/>
      <c r="R178" s="121"/>
      <c r="S178" s="174">
        <v>0</v>
      </c>
      <c r="T178" s="173">
        <v>0</v>
      </c>
      <c r="U178" s="174">
        <v>0</v>
      </c>
      <c r="V178" s="173">
        <v>0</v>
      </c>
      <c r="W178" s="174">
        <f t="shared" si="13"/>
        <v>0</v>
      </c>
      <c r="X178" s="711"/>
      <c r="Y178" s="713"/>
      <c r="Z178" s="137"/>
    </row>
    <row r="179" spans="2:26" x14ac:dyDescent="0.35">
      <c r="B179" s="10"/>
      <c r="C179" s="31"/>
      <c r="D179" s="46" t="s">
        <v>133</v>
      </c>
      <c r="E179" s="33"/>
      <c r="L179" s="17"/>
      <c r="M179" s="117"/>
      <c r="N179" s="121"/>
      <c r="O179" s="117"/>
      <c r="P179" s="121"/>
      <c r="Q179" s="117"/>
      <c r="R179" s="121"/>
      <c r="S179" s="174">
        <v>0</v>
      </c>
      <c r="T179" s="173">
        <v>0</v>
      </c>
      <c r="U179" s="174">
        <v>0</v>
      </c>
      <c r="V179" s="173">
        <v>0</v>
      </c>
      <c r="W179" s="174">
        <f t="shared" si="13"/>
        <v>0</v>
      </c>
      <c r="X179" s="711"/>
      <c r="Y179" s="713"/>
      <c r="Z179" s="137"/>
    </row>
    <row r="180" spans="2:26" x14ac:dyDescent="0.35">
      <c r="B180" s="10"/>
      <c r="C180" s="31"/>
      <c r="D180" s="46" t="s">
        <v>142</v>
      </c>
      <c r="E180" s="33"/>
      <c r="L180" s="17"/>
      <c r="M180" s="117"/>
      <c r="N180" s="121"/>
      <c r="O180" s="117"/>
      <c r="P180" s="121"/>
      <c r="Q180" s="117"/>
      <c r="R180" s="121"/>
      <c r="S180" s="174">
        <v>0</v>
      </c>
      <c r="T180" s="173">
        <v>0</v>
      </c>
      <c r="U180" s="174">
        <v>0</v>
      </c>
      <c r="V180" s="173">
        <v>0</v>
      </c>
      <c r="W180" s="174">
        <f t="shared" si="13"/>
        <v>0</v>
      </c>
      <c r="X180" s="711"/>
      <c r="Y180" s="713"/>
      <c r="Z180" s="137"/>
    </row>
    <row r="181" spans="2:26" x14ac:dyDescent="0.35">
      <c r="B181" s="10"/>
      <c r="C181" s="31"/>
      <c r="D181" s="46" t="s">
        <v>143</v>
      </c>
      <c r="E181" s="33"/>
      <c r="L181" s="17"/>
      <c r="M181" s="117"/>
      <c r="N181" s="121"/>
      <c r="O181" s="117"/>
      <c r="P181" s="121"/>
      <c r="Q181" s="117"/>
      <c r="R181" s="121"/>
      <c r="S181" s="174">
        <v>0</v>
      </c>
      <c r="T181" s="173">
        <v>0</v>
      </c>
      <c r="U181" s="174">
        <v>0</v>
      </c>
      <c r="V181" s="173">
        <v>0</v>
      </c>
      <c r="W181" s="174">
        <f t="shared" si="13"/>
        <v>0</v>
      </c>
      <c r="X181" s="711"/>
      <c r="Y181" s="713"/>
      <c r="Z181" s="137"/>
    </row>
    <row r="182" spans="2:26" x14ac:dyDescent="0.35">
      <c r="B182" s="10"/>
      <c r="C182" s="31"/>
      <c r="D182" s="46" t="s">
        <v>136</v>
      </c>
      <c r="E182" s="33"/>
      <c r="L182" s="17"/>
      <c r="M182" s="117"/>
      <c r="N182" s="121"/>
      <c r="O182" s="117"/>
      <c r="P182" s="121"/>
      <c r="Q182" s="117"/>
      <c r="R182" s="121"/>
      <c r="S182" s="174">
        <v>0</v>
      </c>
      <c r="T182" s="173">
        <v>0</v>
      </c>
      <c r="U182" s="174">
        <v>0</v>
      </c>
      <c r="V182" s="173">
        <v>0</v>
      </c>
      <c r="W182" s="174">
        <f t="shared" si="13"/>
        <v>0</v>
      </c>
      <c r="X182" s="711"/>
      <c r="Y182" s="713"/>
      <c r="Z182" s="137"/>
    </row>
    <row r="183" spans="2:26" x14ac:dyDescent="0.35">
      <c r="B183" s="10"/>
      <c r="C183" s="31"/>
      <c r="D183" s="46" t="s">
        <v>137</v>
      </c>
      <c r="E183" s="33"/>
      <c r="L183" s="17"/>
      <c r="M183" s="117"/>
      <c r="N183" s="121"/>
      <c r="O183" s="117"/>
      <c r="P183" s="121"/>
      <c r="Q183" s="117"/>
      <c r="R183" s="121"/>
      <c r="S183" s="174">
        <v>0</v>
      </c>
      <c r="T183" s="173">
        <v>0</v>
      </c>
      <c r="U183" s="174">
        <v>0</v>
      </c>
      <c r="V183" s="173">
        <v>0</v>
      </c>
      <c r="W183" s="174">
        <f t="shared" si="13"/>
        <v>0</v>
      </c>
      <c r="X183" s="711"/>
      <c r="Y183" s="713"/>
      <c r="Z183" s="137"/>
    </row>
    <row r="184" spans="2:26" x14ac:dyDescent="0.35">
      <c r="B184" s="10"/>
      <c r="C184" s="31"/>
      <c r="D184" s="46" t="s">
        <v>144</v>
      </c>
      <c r="E184" s="33"/>
      <c r="L184" s="17"/>
      <c r="M184" s="117"/>
      <c r="N184" s="121"/>
      <c r="O184" s="117"/>
      <c r="P184" s="121"/>
      <c r="Q184" s="117"/>
      <c r="R184" s="121"/>
      <c r="S184" s="174">
        <v>0</v>
      </c>
      <c r="T184" s="173">
        <v>0</v>
      </c>
      <c r="U184" s="174">
        <v>0</v>
      </c>
      <c r="V184" s="173">
        <v>0</v>
      </c>
      <c r="W184" s="174">
        <f t="shared" si="13"/>
        <v>0</v>
      </c>
      <c r="X184" s="711"/>
      <c r="Y184" s="713"/>
      <c r="Z184" s="137"/>
    </row>
    <row r="185" spans="2:26" x14ac:dyDescent="0.35">
      <c r="B185" s="10"/>
      <c r="C185" s="31"/>
      <c r="D185" s="33"/>
      <c r="E185" s="33"/>
      <c r="L185" s="17"/>
      <c r="M185" s="117"/>
      <c r="N185" s="121"/>
      <c r="O185" s="117"/>
      <c r="P185" s="121"/>
      <c r="Q185" s="117"/>
      <c r="R185" s="121"/>
      <c r="S185" s="174"/>
      <c r="T185" s="173"/>
      <c r="U185" s="174"/>
      <c r="V185" s="173"/>
      <c r="W185" s="174"/>
      <c r="X185" s="711"/>
      <c r="Y185" s="713"/>
      <c r="Z185" s="137"/>
    </row>
    <row r="186" spans="2:26" x14ac:dyDescent="0.35">
      <c r="B186" s="198"/>
      <c r="C186" s="31"/>
      <c r="D186" s="14" t="s">
        <v>145</v>
      </c>
      <c r="E186" s="14"/>
      <c r="L186" s="17"/>
      <c r="M186" s="117"/>
      <c r="N186" s="121"/>
      <c r="O186" s="117"/>
      <c r="P186" s="121"/>
      <c r="Q186" s="117"/>
      <c r="R186" s="121"/>
      <c r="S186" s="174"/>
      <c r="T186" s="173"/>
      <c r="U186" s="174"/>
      <c r="V186" s="173"/>
      <c r="W186" s="174">
        <f t="shared" ref="W186:W195" si="14">SUM(S186:V186)</f>
        <v>0</v>
      </c>
      <c r="X186" s="711"/>
      <c r="Y186" s="713"/>
      <c r="Z186" s="137"/>
    </row>
    <row r="187" spans="2:26" x14ac:dyDescent="0.35">
      <c r="B187" s="10"/>
      <c r="C187" s="32"/>
      <c r="D187" s="33" t="s">
        <v>146</v>
      </c>
      <c r="L187" s="17"/>
      <c r="M187" s="117"/>
      <c r="N187" s="121"/>
      <c r="O187" s="117"/>
      <c r="P187" s="121"/>
      <c r="Q187" s="117"/>
      <c r="R187" s="121"/>
      <c r="S187" s="174">
        <v>0</v>
      </c>
      <c r="T187" s="173">
        <v>8</v>
      </c>
      <c r="U187" s="174">
        <v>0</v>
      </c>
      <c r="V187" s="173">
        <v>0</v>
      </c>
      <c r="W187" s="174">
        <f t="shared" si="14"/>
        <v>8</v>
      </c>
      <c r="X187" s="711"/>
      <c r="Y187" s="713"/>
      <c r="Z187" s="137"/>
    </row>
    <row r="188" spans="2:26" x14ac:dyDescent="0.35">
      <c r="B188" s="10"/>
      <c r="C188" s="31"/>
      <c r="D188" s="46" t="s">
        <v>147</v>
      </c>
      <c r="E188" s="33"/>
      <c r="L188" s="17"/>
      <c r="M188" s="117"/>
      <c r="N188" s="121"/>
      <c r="O188" s="117"/>
      <c r="P188" s="121"/>
      <c r="Q188" s="117"/>
      <c r="R188" s="121"/>
      <c r="S188" s="174">
        <v>0</v>
      </c>
      <c r="T188" s="173">
        <v>0</v>
      </c>
      <c r="U188" s="174">
        <v>0</v>
      </c>
      <c r="V188" s="173">
        <v>0</v>
      </c>
      <c r="W188" s="174">
        <f t="shared" si="14"/>
        <v>0</v>
      </c>
      <c r="X188" s="711"/>
      <c r="Y188" s="713"/>
      <c r="Z188" s="137"/>
    </row>
    <row r="189" spans="2:26" x14ac:dyDescent="0.35">
      <c r="B189" s="10"/>
      <c r="C189" s="31"/>
      <c r="D189" s="46" t="s">
        <v>132</v>
      </c>
      <c r="E189" s="33"/>
      <c r="L189" s="17"/>
      <c r="M189" s="117"/>
      <c r="N189" s="121"/>
      <c r="O189" s="117"/>
      <c r="P189" s="121"/>
      <c r="Q189" s="117"/>
      <c r="R189" s="121"/>
      <c r="S189" s="174">
        <v>0</v>
      </c>
      <c r="T189" s="173">
        <v>0</v>
      </c>
      <c r="U189" s="174">
        <v>0</v>
      </c>
      <c r="V189" s="173">
        <v>0</v>
      </c>
      <c r="W189" s="174">
        <f t="shared" si="14"/>
        <v>0</v>
      </c>
      <c r="X189" s="711"/>
      <c r="Y189" s="713"/>
      <c r="Z189" s="137"/>
    </row>
    <row r="190" spans="2:26" x14ac:dyDescent="0.35">
      <c r="B190" s="10"/>
      <c r="C190" s="31"/>
      <c r="D190" s="46" t="s">
        <v>133</v>
      </c>
      <c r="E190" s="33"/>
      <c r="L190" s="17"/>
      <c r="M190" s="117"/>
      <c r="N190" s="121"/>
      <c r="O190" s="117"/>
      <c r="P190" s="121"/>
      <c r="Q190" s="117"/>
      <c r="R190" s="121"/>
      <c r="S190" s="174">
        <v>0</v>
      </c>
      <c r="T190" s="173">
        <v>0</v>
      </c>
      <c r="U190" s="174">
        <v>0</v>
      </c>
      <c r="V190" s="173">
        <v>0</v>
      </c>
      <c r="W190" s="174">
        <f t="shared" si="14"/>
        <v>0</v>
      </c>
      <c r="X190" s="711"/>
      <c r="Y190" s="713"/>
      <c r="Z190" s="137"/>
    </row>
    <row r="191" spans="2:26" x14ac:dyDescent="0.35">
      <c r="B191" s="10"/>
      <c r="C191" s="31"/>
      <c r="D191" s="46" t="s">
        <v>142</v>
      </c>
      <c r="E191" s="33"/>
      <c r="L191" s="17"/>
      <c r="M191" s="117"/>
      <c r="N191" s="121"/>
      <c r="O191" s="117"/>
      <c r="P191" s="121"/>
      <c r="Q191" s="117"/>
      <c r="R191" s="121"/>
      <c r="S191" s="174">
        <v>0</v>
      </c>
      <c r="T191" s="173">
        <v>0</v>
      </c>
      <c r="U191" s="174">
        <v>0</v>
      </c>
      <c r="V191" s="173">
        <v>0</v>
      </c>
      <c r="W191" s="174">
        <f t="shared" si="14"/>
        <v>0</v>
      </c>
      <c r="X191" s="711"/>
      <c r="Y191" s="713"/>
      <c r="Z191" s="137"/>
    </row>
    <row r="192" spans="2:26" x14ac:dyDescent="0.35">
      <c r="B192" s="10"/>
      <c r="C192" s="31"/>
      <c r="D192" s="46" t="s">
        <v>148</v>
      </c>
      <c r="E192" s="33"/>
      <c r="L192" s="17"/>
      <c r="M192" s="117"/>
      <c r="N192" s="121"/>
      <c r="O192" s="117"/>
      <c r="P192" s="121"/>
      <c r="Q192" s="117"/>
      <c r="R192" s="121"/>
      <c r="S192" s="174">
        <v>0</v>
      </c>
      <c r="T192" s="173">
        <v>4</v>
      </c>
      <c r="U192" s="174">
        <v>0</v>
      </c>
      <c r="V192" s="173">
        <v>0</v>
      </c>
      <c r="W192" s="174">
        <f t="shared" si="14"/>
        <v>4</v>
      </c>
      <c r="X192" s="711"/>
      <c r="Y192" s="713"/>
      <c r="Z192" s="137"/>
    </row>
    <row r="193" spans="2:26" x14ac:dyDescent="0.35">
      <c r="B193" s="10"/>
      <c r="C193" s="31"/>
      <c r="D193" s="46" t="s">
        <v>871</v>
      </c>
      <c r="E193" s="33"/>
      <c r="L193" s="17"/>
      <c r="M193" s="117"/>
      <c r="N193" s="121"/>
      <c r="O193" s="117"/>
      <c r="P193" s="121"/>
      <c r="Q193" s="117"/>
      <c r="R193" s="121"/>
      <c r="S193" s="174">
        <v>0</v>
      </c>
      <c r="T193" s="173">
        <v>4</v>
      </c>
      <c r="U193" s="174">
        <v>0</v>
      </c>
      <c r="V193" s="173">
        <v>0</v>
      </c>
      <c r="W193" s="174">
        <f t="shared" si="14"/>
        <v>4</v>
      </c>
      <c r="X193" s="711"/>
      <c r="Y193" s="713"/>
      <c r="Z193" s="137"/>
    </row>
    <row r="194" spans="2:26" x14ac:dyDescent="0.35">
      <c r="B194" s="10"/>
      <c r="C194" s="31"/>
      <c r="D194" s="46" t="s">
        <v>144</v>
      </c>
      <c r="E194" s="33"/>
      <c r="L194" s="17"/>
      <c r="M194" s="117"/>
      <c r="N194" s="121"/>
      <c r="O194" s="117"/>
      <c r="P194" s="121"/>
      <c r="Q194" s="117"/>
      <c r="R194" s="121"/>
      <c r="S194" s="174">
        <v>0</v>
      </c>
      <c r="T194" s="173">
        <v>0</v>
      </c>
      <c r="U194" s="174">
        <v>0</v>
      </c>
      <c r="V194" s="173">
        <v>0</v>
      </c>
      <c r="W194" s="174">
        <f t="shared" si="14"/>
        <v>0</v>
      </c>
      <c r="X194" s="711"/>
      <c r="Y194" s="713"/>
      <c r="Z194" s="137"/>
    </row>
    <row r="195" spans="2:26" x14ac:dyDescent="0.35">
      <c r="B195" s="10"/>
      <c r="C195" s="31"/>
      <c r="D195" s="46" t="s">
        <v>149</v>
      </c>
      <c r="E195" s="33"/>
      <c r="L195" s="17"/>
      <c r="M195" s="117"/>
      <c r="N195" s="121"/>
      <c r="O195" s="117"/>
      <c r="P195" s="121"/>
      <c r="Q195" s="117"/>
      <c r="R195" s="121"/>
      <c r="S195" s="174">
        <v>0</v>
      </c>
      <c r="T195" s="173">
        <v>0</v>
      </c>
      <c r="U195" s="174">
        <v>0</v>
      </c>
      <c r="V195" s="173">
        <v>0</v>
      </c>
      <c r="W195" s="174">
        <f t="shared" si="14"/>
        <v>0</v>
      </c>
      <c r="X195" s="711"/>
      <c r="Y195" s="713"/>
      <c r="Z195" s="137"/>
    </row>
    <row r="196" spans="2:26" x14ac:dyDescent="0.35">
      <c r="B196" s="10"/>
      <c r="C196" s="31"/>
      <c r="D196" s="33"/>
      <c r="E196" s="33"/>
      <c r="L196" s="17"/>
      <c r="M196" s="117"/>
      <c r="N196" s="121"/>
      <c r="O196" s="117"/>
      <c r="P196" s="121"/>
      <c r="Q196" s="117"/>
      <c r="R196" s="121"/>
      <c r="S196" s="174"/>
      <c r="T196" s="173"/>
      <c r="U196" s="174"/>
      <c r="V196" s="173"/>
      <c r="W196" s="174"/>
      <c r="X196" s="711"/>
      <c r="Y196" s="713"/>
      <c r="Z196" s="137"/>
    </row>
    <row r="197" spans="2:26" x14ac:dyDescent="0.35">
      <c r="B197" s="198"/>
      <c r="C197" s="31"/>
      <c r="D197" s="14" t="s">
        <v>150</v>
      </c>
      <c r="E197" s="14"/>
      <c r="L197" s="17"/>
      <c r="M197" s="117"/>
      <c r="N197" s="121"/>
      <c r="O197" s="117"/>
      <c r="P197" s="121"/>
      <c r="Q197" s="117"/>
      <c r="R197" s="121"/>
      <c r="S197" s="174"/>
      <c r="T197" s="173"/>
      <c r="U197" s="174"/>
      <c r="V197" s="173"/>
      <c r="W197" s="174"/>
      <c r="X197" s="711"/>
      <c r="Y197" s="713"/>
      <c r="Z197" s="137"/>
    </row>
    <row r="198" spans="2:26" x14ac:dyDescent="0.35">
      <c r="B198" s="10"/>
      <c r="C198" s="32"/>
      <c r="D198" s="33" t="s">
        <v>151</v>
      </c>
      <c r="L198" s="17"/>
      <c r="M198" s="117"/>
      <c r="N198" s="121"/>
      <c r="O198" s="117"/>
      <c r="P198" s="121"/>
      <c r="Q198" s="117"/>
      <c r="R198" s="121"/>
      <c r="S198" s="174"/>
      <c r="T198" s="173"/>
      <c r="U198" s="174"/>
      <c r="V198" s="173"/>
      <c r="W198" s="174"/>
      <c r="X198" s="711"/>
      <c r="Y198" s="713"/>
      <c r="Z198" s="137"/>
    </row>
    <row r="199" spans="2:26" x14ac:dyDescent="0.35">
      <c r="B199" s="10"/>
      <c r="C199" s="31"/>
      <c r="D199" s="46" t="s">
        <v>147</v>
      </c>
      <c r="E199" s="33"/>
      <c r="L199" s="17"/>
      <c r="M199" s="117"/>
      <c r="N199" s="121"/>
      <c r="O199" s="117"/>
      <c r="P199" s="121"/>
      <c r="Q199" s="117"/>
      <c r="R199" s="121"/>
      <c r="S199" s="174">
        <v>0</v>
      </c>
      <c r="T199" s="173">
        <v>117</v>
      </c>
      <c r="U199" s="174">
        <v>0</v>
      </c>
      <c r="V199" s="173">
        <v>0</v>
      </c>
      <c r="W199" s="174">
        <f t="shared" ref="W199:W207" si="15">SUM(S199:V199)</f>
        <v>117</v>
      </c>
      <c r="X199" s="711"/>
      <c r="Y199" s="713"/>
      <c r="Z199" s="137"/>
    </row>
    <row r="200" spans="2:26" x14ac:dyDescent="0.35">
      <c r="B200" s="10"/>
      <c r="C200" s="31"/>
      <c r="D200" s="46" t="s">
        <v>132</v>
      </c>
      <c r="E200" s="33"/>
      <c r="L200" s="17"/>
      <c r="M200" s="117"/>
      <c r="N200" s="121"/>
      <c r="O200" s="117"/>
      <c r="P200" s="121"/>
      <c r="Q200" s="117"/>
      <c r="R200" s="121"/>
      <c r="S200" s="174">
        <v>0</v>
      </c>
      <c r="T200" s="173">
        <v>0</v>
      </c>
      <c r="U200" s="174">
        <v>0</v>
      </c>
      <c r="V200" s="173">
        <v>0</v>
      </c>
      <c r="W200" s="174">
        <f t="shared" si="15"/>
        <v>0</v>
      </c>
      <c r="X200" s="711"/>
      <c r="Y200" s="713"/>
      <c r="Z200" s="137"/>
    </row>
    <row r="201" spans="2:26" x14ac:dyDescent="0.35">
      <c r="B201" s="10"/>
      <c r="C201" s="31"/>
      <c r="D201" s="46" t="s">
        <v>133</v>
      </c>
      <c r="E201" s="33"/>
      <c r="L201" s="17"/>
      <c r="M201" s="117"/>
      <c r="N201" s="121"/>
      <c r="O201" s="117"/>
      <c r="P201" s="121"/>
      <c r="Q201" s="117"/>
      <c r="R201" s="121"/>
      <c r="S201" s="174">
        <v>0</v>
      </c>
      <c r="T201" s="173">
        <v>0</v>
      </c>
      <c r="U201" s="174">
        <v>0</v>
      </c>
      <c r="V201" s="173">
        <v>0</v>
      </c>
      <c r="W201" s="174">
        <f t="shared" si="15"/>
        <v>0</v>
      </c>
      <c r="X201" s="711"/>
      <c r="Y201" s="713"/>
      <c r="Z201" s="137"/>
    </row>
    <row r="202" spans="2:26" x14ac:dyDescent="0.35">
      <c r="B202" s="10"/>
      <c r="C202" s="31"/>
      <c r="D202" s="46" t="s">
        <v>142</v>
      </c>
      <c r="E202" s="33"/>
      <c r="L202" s="17"/>
      <c r="M202" s="117"/>
      <c r="N202" s="121"/>
      <c r="O202" s="117"/>
      <c r="P202" s="121"/>
      <c r="Q202" s="117"/>
      <c r="R202" s="121"/>
      <c r="S202" s="174">
        <v>0</v>
      </c>
      <c r="T202" s="173">
        <v>0</v>
      </c>
      <c r="U202" s="174">
        <v>0</v>
      </c>
      <c r="V202" s="173">
        <v>0</v>
      </c>
      <c r="W202" s="174">
        <f t="shared" si="15"/>
        <v>0</v>
      </c>
      <c r="X202" s="711"/>
      <c r="Y202" s="713"/>
      <c r="Z202" s="137"/>
    </row>
    <row r="203" spans="2:26" x14ac:dyDescent="0.35">
      <c r="B203" s="10"/>
      <c r="C203" s="31"/>
      <c r="D203" s="46" t="s">
        <v>143</v>
      </c>
      <c r="E203" s="33"/>
      <c r="L203" s="17"/>
      <c r="M203" s="117"/>
      <c r="N203" s="121"/>
      <c r="O203" s="117"/>
      <c r="P203" s="121"/>
      <c r="Q203" s="117"/>
      <c r="R203" s="121"/>
      <c r="S203" s="174">
        <v>4</v>
      </c>
      <c r="T203" s="173">
        <v>1</v>
      </c>
      <c r="U203" s="174">
        <v>0</v>
      </c>
      <c r="V203" s="173">
        <v>0</v>
      </c>
      <c r="W203" s="174">
        <f t="shared" si="15"/>
        <v>5</v>
      </c>
      <c r="X203" s="711"/>
      <c r="Y203" s="713"/>
      <c r="Z203" s="137"/>
    </row>
    <row r="204" spans="2:26" x14ac:dyDescent="0.35">
      <c r="B204" s="10"/>
      <c r="C204" s="31"/>
      <c r="D204" s="46" t="s">
        <v>852</v>
      </c>
      <c r="E204" s="33"/>
      <c r="L204" s="17"/>
      <c r="M204" s="117"/>
      <c r="N204" s="121"/>
      <c r="O204" s="117"/>
      <c r="P204" s="121"/>
      <c r="Q204" s="117"/>
      <c r="R204" s="121"/>
      <c r="S204" s="174">
        <v>0</v>
      </c>
      <c r="T204" s="173">
        <v>8</v>
      </c>
      <c r="U204" s="174">
        <v>0</v>
      </c>
      <c r="V204" s="173">
        <v>0</v>
      </c>
      <c r="W204" s="174">
        <f t="shared" si="15"/>
        <v>8</v>
      </c>
      <c r="X204" s="711"/>
      <c r="Y204" s="713"/>
      <c r="Z204" s="137"/>
    </row>
    <row r="205" spans="2:26" x14ac:dyDescent="0.35">
      <c r="B205" s="10"/>
      <c r="C205" s="31"/>
      <c r="D205" s="46" t="s">
        <v>872</v>
      </c>
      <c r="E205" s="33"/>
      <c r="L205" s="17"/>
      <c r="M205" s="117"/>
      <c r="N205" s="121"/>
      <c r="O205" s="117"/>
      <c r="P205" s="121"/>
      <c r="Q205" s="117"/>
      <c r="R205" s="121"/>
      <c r="S205" s="174">
        <v>2</v>
      </c>
      <c r="T205" s="173">
        <v>8</v>
      </c>
      <c r="U205" s="174">
        <v>0</v>
      </c>
      <c r="V205" s="173">
        <v>0</v>
      </c>
      <c r="W205" s="174">
        <f t="shared" si="15"/>
        <v>10</v>
      </c>
      <c r="X205" s="711"/>
      <c r="Y205" s="713"/>
      <c r="Z205" s="137"/>
    </row>
    <row r="206" spans="2:26" x14ac:dyDescent="0.35">
      <c r="B206" s="10"/>
      <c r="C206" s="31"/>
      <c r="D206" s="46" t="s">
        <v>873</v>
      </c>
      <c r="E206" s="33"/>
      <c r="L206" s="17"/>
      <c r="M206" s="117"/>
      <c r="N206" s="121"/>
      <c r="O206" s="117"/>
      <c r="P206" s="121"/>
      <c r="Q206" s="117"/>
      <c r="R206" s="121"/>
      <c r="S206" s="174">
        <v>1</v>
      </c>
      <c r="T206" s="173">
        <v>0</v>
      </c>
      <c r="U206" s="174">
        <v>0</v>
      </c>
      <c r="V206" s="173">
        <v>0</v>
      </c>
      <c r="W206" s="174">
        <f t="shared" si="15"/>
        <v>1</v>
      </c>
      <c r="X206" s="711"/>
      <c r="Y206" s="713"/>
      <c r="Z206" s="137"/>
    </row>
    <row r="207" spans="2:26" x14ac:dyDescent="0.35">
      <c r="B207" s="10"/>
      <c r="C207" s="31"/>
      <c r="D207" s="46" t="s">
        <v>874</v>
      </c>
      <c r="E207" s="33"/>
      <c r="L207" s="17"/>
      <c r="M207" s="117"/>
      <c r="N207" s="121"/>
      <c r="O207" s="117"/>
      <c r="P207" s="121"/>
      <c r="Q207" s="117"/>
      <c r="R207" s="121"/>
      <c r="S207" s="174">
        <v>0</v>
      </c>
      <c r="T207" s="173">
        <v>100</v>
      </c>
      <c r="U207" s="174">
        <v>0</v>
      </c>
      <c r="V207" s="173">
        <v>0</v>
      </c>
      <c r="W207" s="174">
        <f t="shared" si="15"/>
        <v>100</v>
      </c>
      <c r="X207" s="141"/>
      <c r="Y207" s="142"/>
      <c r="Z207" s="137"/>
    </row>
    <row r="208" spans="2:26" x14ac:dyDescent="0.35">
      <c r="B208" s="10"/>
      <c r="C208" s="31"/>
      <c r="D208" s="33"/>
      <c r="E208" s="33"/>
      <c r="L208" s="17"/>
      <c r="M208" s="117"/>
      <c r="N208" s="121"/>
      <c r="O208" s="117"/>
      <c r="P208" s="121"/>
      <c r="Q208" s="117"/>
      <c r="R208" s="121"/>
      <c r="S208" s="174"/>
      <c r="T208" s="173"/>
      <c r="U208" s="174"/>
      <c r="V208" s="173"/>
      <c r="W208" s="174"/>
      <c r="X208" s="711"/>
      <c r="Y208" s="713"/>
      <c r="Z208" s="137"/>
    </row>
    <row r="209" spans="2:26" x14ac:dyDescent="0.35">
      <c r="B209" s="198"/>
      <c r="C209" s="31"/>
      <c r="D209" s="14" t="s">
        <v>152</v>
      </c>
      <c r="E209" s="14"/>
      <c r="L209" s="17"/>
      <c r="M209" s="117"/>
      <c r="N209" s="121"/>
      <c r="O209" s="117"/>
      <c r="P209" s="121"/>
      <c r="Q209" s="117"/>
      <c r="R209" s="121"/>
      <c r="S209" s="174"/>
      <c r="T209" s="173"/>
      <c r="U209" s="174"/>
      <c r="V209" s="173"/>
      <c r="W209" s="174"/>
      <c r="X209" s="711"/>
      <c r="Y209" s="713"/>
      <c r="Z209" s="137"/>
    </row>
    <row r="210" spans="2:26" x14ac:dyDescent="0.35">
      <c r="B210" s="10"/>
      <c r="C210" s="32"/>
      <c r="D210" s="33" t="s">
        <v>153</v>
      </c>
      <c r="L210" s="17"/>
      <c r="M210" s="117"/>
      <c r="N210" s="121"/>
      <c r="O210" s="117"/>
      <c r="P210" s="121"/>
      <c r="Q210" s="117"/>
      <c r="R210" s="121"/>
      <c r="S210" s="174">
        <v>0</v>
      </c>
      <c r="T210" s="173">
        <v>0</v>
      </c>
      <c r="U210" s="174">
        <v>0</v>
      </c>
      <c r="V210" s="173">
        <v>0</v>
      </c>
      <c r="W210" s="174">
        <f t="shared" ref="W210:W218" si="16">SUM(S210:V210)</f>
        <v>0</v>
      </c>
      <c r="X210" s="711"/>
      <c r="Y210" s="713"/>
      <c r="Z210" s="137"/>
    </row>
    <row r="211" spans="2:26" x14ac:dyDescent="0.35">
      <c r="B211" s="10"/>
      <c r="C211" s="31"/>
      <c r="D211" s="46" t="s">
        <v>147</v>
      </c>
      <c r="E211" s="33"/>
      <c r="L211" s="17"/>
      <c r="M211" s="117"/>
      <c r="N211" s="121"/>
      <c r="O211" s="117"/>
      <c r="P211" s="121"/>
      <c r="Q211" s="117"/>
      <c r="R211" s="121"/>
      <c r="S211" s="174">
        <v>0</v>
      </c>
      <c r="T211" s="173">
        <v>0</v>
      </c>
      <c r="U211" s="174">
        <v>0</v>
      </c>
      <c r="V211" s="173">
        <v>0</v>
      </c>
      <c r="W211" s="174">
        <f t="shared" si="16"/>
        <v>0</v>
      </c>
      <c r="X211" s="711"/>
      <c r="Y211" s="713"/>
      <c r="Z211" s="137"/>
    </row>
    <row r="212" spans="2:26" x14ac:dyDescent="0.35">
      <c r="B212" s="10"/>
      <c r="C212" s="31"/>
      <c r="D212" s="46" t="s">
        <v>132</v>
      </c>
      <c r="E212" s="33"/>
      <c r="L212" s="17"/>
      <c r="M212" s="117"/>
      <c r="N212" s="121"/>
      <c r="O212" s="117"/>
      <c r="P212" s="121"/>
      <c r="Q212" s="117"/>
      <c r="R212" s="121"/>
      <c r="S212" s="174">
        <v>0</v>
      </c>
      <c r="T212" s="173">
        <v>0</v>
      </c>
      <c r="U212" s="174">
        <v>0</v>
      </c>
      <c r="V212" s="173">
        <v>0</v>
      </c>
      <c r="W212" s="174">
        <f t="shared" si="16"/>
        <v>0</v>
      </c>
      <c r="X212" s="711"/>
      <c r="Y212" s="713"/>
      <c r="Z212" s="137"/>
    </row>
    <row r="213" spans="2:26" x14ac:dyDescent="0.35">
      <c r="B213" s="10"/>
      <c r="C213" s="31"/>
      <c r="D213" s="46" t="s">
        <v>133</v>
      </c>
      <c r="E213" s="33"/>
      <c r="L213" s="17"/>
      <c r="M213" s="117"/>
      <c r="N213" s="121"/>
      <c r="O213" s="117"/>
      <c r="P213" s="121"/>
      <c r="Q213" s="117"/>
      <c r="R213" s="121"/>
      <c r="S213" s="174">
        <v>0</v>
      </c>
      <c r="T213" s="173">
        <v>0</v>
      </c>
      <c r="U213" s="174">
        <v>0</v>
      </c>
      <c r="V213" s="173">
        <v>0</v>
      </c>
      <c r="W213" s="174">
        <f t="shared" si="16"/>
        <v>0</v>
      </c>
      <c r="X213" s="711"/>
      <c r="Y213" s="713"/>
      <c r="Z213" s="137"/>
    </row>
    <row r="214" spans="2:26" x14ac:dyDescent="0.35">
      <c r="B214" s="10"/>
      <c r="C214" s="31"/>
      <c r="D214" s="46" t="s">
        <v>142</v>
      </c>
      <c r="E214" s="33"/>
      <c r="L214" s="17"/>
      <c r="M214" s="117"/>
      <c r="N214" s="121"/>
      <c r="O214" s="117"/>
      <c r="P214" s="121"/>
      <c r="Q214" s="117"/>
      <c r="R214" s="121"/>
      <c r="S214" s="174">
        <v>0</v>
      </c>
      <c r="T214" s="173">
        <v>0</v>
      </c>
      <c r="U214" s="174">
        <v>0</v>
      </c>
      <c r="V214" s="173">
        <v>0</v>
      </c>
      <c r="W214" s="174">
        <f t="shared" si="16"/>
        <v>0</v>
      </c>
      <c r="X214" s="711"/>
      <c r="Y214" s="713"/>
      <c r="Z214" s="137"/>
    </row>
    <row r="215" spans="2:26" x14ac:dyDescent="0.35">
      <c r="B215" s="10"/>
      <c r="C215" s="31"/>
      <c r="D215" s="46" t="s">
        <v>143</v>
      </c>
      <c r="E215" s="33"/>
      <c r="L215" s="17"/>
      <c r="M215" s="117"/>
      <c r="N215" s="121"/>
      <c r="O215" s="117"/>
      <c r="P215" s="121"/>
      <c r="Q215" s="117"/>
      <c r="R215" s="121"/>
      <c r="S215" s="174">
        <v>0</v>
      </c>
      <c r="T215" s="173">
        <v>0</v>
      </c>
      <c r="U215" s="174">
        <v>0</v>
      </c>
      <c r="V215" s="173">
        <v>0</v>
      </c>
      <c r="W215" s="174">
        <f t="shared" si="16"/>
        <v>0</v>
      </c>
      <c r="X215" s="711"/>
      <c r="Y215" s="713"/>
      <c r="Z215" s="137"/>
    </row>
    <row r="216" spans="2:26" x14ac:dyDescent="0.35">
      <c r="B216" s="10"/>
      <c r="C216" s="31"/>
      <c r="D216" s="46" t="s">
        <v>154</v>
      </c>
      <c r="E216" s="33"/>
      <c r="L216" s="17"/>
      <c r="M216" s="117"/>
      <c r="N216" s="121"/>
      <c r="O216" s="117"/>
      <c r="P216" s="121"/>
      <c r="Q216" s="117"/>
      <c r="R216" s="121"/>
      <c r="S216" s="174">
        <v>0</v>
      </c>
      <c r="T216" s="173">
        <v>0</v>
      </c>
      <c r="U216" s="174">
        <v>0</v>
      </c>
      <c r="V216" s="173">
        <v>0</v>
      </c>
      <c r="W216" s="174">
        <f t="shared" si="16"/>
        <v>0</v>
      </c>
      <c r="X216" s="711"/>
      <c r="Y216" s="713"/>
      <c r="Z216" s="137"/>
    </row>
    <row r="217" spans="2:26" x14ac:dyDescent="0.35">
      <c r="B217" s="10"/>
      <c r="C217" s="31"/>
      <c r="D217" s="46" t="s">
        <v>137</v>
      </c>
      <c r="E217" s="33"/>
      <c r="L217" s="17"/>
      <c r="M217" s="117"/>
      <c r="N217" s="121"/>
      <c r="O217" s="117"/>
      <c r="P217" s="121"/>
      <c r="Q217" s="117"/>
      <c r="R217" s="121"/>
      <c r="S217" s="174">
        <v>0</v>
      </c>
      <c r="T217" s="173">
        <v>0</v>
      </c>
      <c r="U217" s="174">
        <v>0</v>
      </c>
      <c r="V217" s="173">
        <v>0</v>
      </c>
      <c r="W217" s="174">
        <f t="shared" si="16"/>
        <v>0</v>
      </c>
      <c r="X217" s="711"/>
      <c r="Y217" s="713"/>
      <c r="Z217" s="137"/>
    </row>
    <row r="218" spans="2:26" x14ac:dyDescent="0.35">
      <c r="B218" s="10"/>
      <c r="C218" s="31"/>
      <c r="D218" s="46" t="s">
        <v>144</v>
      </c>
      <c r="E218" s="33"/>
      <c r="L218" s="17"/>
      <c r="M218" s="117"/>
      <c r="N218" s="121"/>
      <c r="O218" s="117"/>
      <c r="P218" s="121"/>
      <c r="Q218" s="117"/>
      <c r="R218" s="121"/>
      <c r="S218" s="174">
        <v>0</v>
      </c>
      <c r="T218" s="173">
        <v>0</v>
      </c>
      <c r="U218" s="174">
        <v>0</v>
      </c>
      <c r="V218" s="173">
        <v>0</v>
      </c>
      <c r="W218" s="174">
        <f t="shared" si="16"/>
        <v>0</v>
      </c>
      <c r="X218" s="711"/>
      <c r="Y218" s="713"/>
      <c r="Z218" s="137"/>
    </row>
    <row r="219" spans="2:26" x14ac:dyDescent="0.35">
      <c r="B219" s="10"/>
      <c r="C219" s="31"/>
      <c r="D219" s="33"/>
      <c r="E219" s="33"/>
      <c r="L219" s="17"/>
      <c r="M219" s="117"/>
      <c r="N219" s="121"/>
      <c r="O219" s="117"/>
      <c r="P219" s="121"/>
      <c r="Q219" s="117"/>
      <c r="R219" s="121"/>
      <c r="S219" s="174"/>
      <c r="T219" s="173"/>
      <c r="U219" s="174"/>
      <c r="V219" s="173"/>
      <c r="W219" s="174"/>
      <c r="X219" s="711"/>
      <c r="Y219" s="713"/>
      <c r="Z219" s="137"/>
    </row>
    <row r="220" spans="2:26" x14ac:dyDescent="0.35">
      <c r="B220" s="198"/>
      <c r="C220" s="31"/>
      <c r="D220" s="14" t="s">
        <v>155</v>
      </c>
      <c r="E220" s="14"/>
      <c r="L220" s="17"/>
      <c r="M220" s="117"/>
      <c r="N220" s="121"/>
      <c r="O220" s="117"/>
      <c r="P220" s="121"/>
      <c r="Q220" s="117"/>
      <c r="R220" s="121"/>
      <c r="S220" s="174"/>
      <c r="T220" s="173"/>
      <c r="U220" s="174"/>
      <c r="V220" s="173"/>
      <c r="W220" s="174"/>
      <c r="X220" s="711"/>
      <c r="Y220" s="713"/>
      <c r="Z220" s="137"/>
    </row>
    <row r="221" spans="2:26" x14ac:dyDescent="0.35">
      <c r="B221" s="10"/>
      <c r="C221" s="32"/>
      <c r="D221" s="33" t="s">
        <v>156</v>
      </c>
      <c r="L221" s="17"/>
      <c r="M221" s="117"/>
      <c r="N221" s="121"/>
      <c r="O221" s="117"/>
      <c r="P221" s="121"/>
      <c r="Q221" s="117"/>
      <c r="R221" s="121"/>
      <c r="S221" s="174"/>
      <c r="T221" s="173"/>
      <c r="U221" s="174"/>
      <c r="V221" s="173"/>
      <c r="W221" s="174">
        <f t="shared" ref="W221:W229" si="17">SUM(S221:V221)</f>
        <v>0</v>
      </c>
      <c r="X221" s="711"/>
      <c r="Y221" s="713"/>
      <c r="Z221" s="137"/>
    </row>
    <row r="222" spans="2:26" x14ac:dyDescent="0.35">
      <c r="B222" s="10"/>
      <c r="C222" s="31"/>
      <c r="D222" s="46" t="s">
        <v>147</v>
      </c>
      <c r="E222" s="33"/>
      <c r="L222" s="17"/>
      <c r="M222" s="117"/>
      <c r="N222" s="121"/>
      <c r="O222" s="117"/>
      <c r="P222" s="121"/>
      <c r="Q222" s="117"/>
      <c r="R222" s="121"/>
      <c r="S222" s="174">
        <v>0</v>
      </c>
      <c r="T222" s="173">
        <v>0</v>
      </c>
      <c r="U222" s="174">
        <v>0</v>
      </c>
      <c r="V222" s="173">
        <v>0</v>
      </c>
      <c r="W222" s="174">
        <f t="shared" si="17"/>
        <v>0</v>
      </c>
      <c r="X222" s="711"/>
      <c r="Y222" s="713"/>
      <c r="Z222" s="137"/>
    </row>
    <row r="223" spans="2:26" x14ac:dyDescent="0.35">
      <c r="B223" s="10"/>
      <c r="C223" s="31"/>
      <c r="D223" s="46" t="s">
        <v>132</v>
      </c>
      <c r="E223" s="33"/>
      <c r="L223" s="17"/>
      <c r="M223" s="117"/>
      <c r="N223" s="121"/>
      <c r="O223" s="117"/>
      <c r="P223" s="121"/>
      <c r="Q223" s="117"/>
      <c r="R223" s="121"/>
      <c r="S223" s="174">
        <v>0</v>
      </c>
      <c r="T223" s="173">
        <v>0</v>
      </c>
      <c r="U223" s="174">
        <v>0</v>
      </c>
      <c r="V223" s="173">
        <v>0</v>
      </c>
      <c r="W223" s="174">
        <f t="shared" si="17"/>
        <v>0</v>
      </c>
      <c r="X223" s="711"/>
      <c r="Y223" s="713"/>
      <c r="Z223" s="137"/>
    </row>
    <row r="224" spans="2:26" x14ac:dyDescent="0.35">
      <c r="B224" s="10"/>
      <c r="C224" s="31"/>
      <c r="D224" s="46" t="s">
        <v>133</v>
      </c>
      <c r="E224" s="33"/>
      <c r="L224" s="17"/>
      <c r="M224" s="117"/>
      <c r="N224" s="121"/>
      <c r="O224" s="117"/>
      <c r="P224" s="121"/>
      <c r="Q224" s="117"/>
      <c r="R224" s="121"/>
      <c r="S224" s="174">
        <v>0</v>
      </c>
      <c r="T224" s="173">
        <v>0</v>
      </c>
      <c r="U224" s="174">
        <v>0</v>
      </c>
      <c r="V224" s="173">
        <v>0</v>
      </c>
      <c r="W224" s="174">
        <f t="shared" si="17"/>
        <v>0</v>
      </c>
      <c r="X224" s="711"/>
      <c r="Y224" s="713"/>
      <c r="Z224" s="137"/>
    </row>
    <row r="225" spans="2:26" x14ac:dyDescent="0.35">
      <c r="B225" s="10"/>
      <c r="C225" s="31"/>
      <c r="D225" s="46" t="s">
        <v>142</v>
      </c>
      <c r="E225" s="33"/>
      <c r="L225" s="17"/>
      <c r="M225" s="117"/>
      <c r="N225" s="121"/>
      <c r="O225" s="117"/>
      <c r="P225" s="121"/>
      <c r="Q225" s="117"/>
      <c r="R225" s="121"/>
      <c r="S225" s="174">
        <v>0</v>
      </c>
      <c r="T225" s="173">
        <v>0</v>
      </c>
      <c r="U225" s="174">
        <v>0</v>
      </c>
      <c r="V225" s="173">
        <v>0</v>
      </c>
      <c r="W225" s="174">
        <f t="shared" si="17"/>
        <v>0</v>
      </c>
      <c r="X225" s="711"/>
      <c r="Y225" s="713"/>
      <c r="Z225" s="137"/>
    </row>
    <row r="226" spans="2:26" x14ac:dyDescent="0.35">
      <c r="B226" s="10"/>
      <c r="C226" s="31"/>
      <c r="D226" s="46" t="s">
        <v>143</v>
      </c>
      <c r="E226" s="33"/>
      <c r="L226" s="17"/>
      <c r="M226" s="117"/>
      <c r="N226" s="121"/>
      <c r="O226" s="117"/>
      <c r="P226" s="121"/>
      <c r="Q226" s="117"/>
      <c r="R226" s="121"/>
      <c r="S226" s="174">
        <v>0</v>
      </c>
      <c r="T226" s="173">
        <v>1</v>
      </c>
      <c r="U226" s="174">
        <v>0</v>
      </c>
      <c r="V226" s="173">
        <v>5</v>
      </c>
      <c r="W226" s="174">
        <f t="shared" si="17"/>
        <v>6</v>
      </c>
      <c r="X226" s="711"/>
      <c r="Y226" s="713"/>
      <c r="Z226" s="137"/>
    </row>
    <row r="227" spans="2:26" x14ac:dyDescent="0.35">
      <c r="B227" s="10"/>
      <c r="C227" s="31"/>
      <c r="D227" s="46" t="s">
        <v>875</v>
      </c>
      <c r="E227" s="33"/>
      <c r="L227" s="17"/>
      <c r="M227" s="117"/>
      <c r="N227" s="121"/>
      <c r="O227" s="117"/>
      <c r="P227" s="121"/>
      <c r="Q227" s="117"/>
      <c r="R227" s="121"/>
      <c r="S227" s="174">
        <v>0</v>
      </c>
      <c r="T227" s="173">
        <v>0</v>
      </c>
      <c r="U227" s="174">
        <v>0</v>
      </c>
      <c r="V227" s="173">
        <v>6</v>
      </c>
      <c r="W227" s="174">
        <f t="shared" si="17"/>
        <v>6</v>
      </c>
      <c r="X227" s="711"/>
      <c r="Y227" s="713"/>
      <c r="Z227" s="137"/>
    </row>
    <row r="228" spans="2:26" x14ac:dyDescent="0.35">
      <c r="B228" s="10"/>
      <c r="C228" s="31"/>
      <c r="D228" s="46" t="s">
        <v>137</v>
      </c>
      <c r="E228" s="33"/>
      <c r="L228" s="17"/>
      <c r="M228" s="117"/>
      <c r="N228" s="121"/>
      <c r="O228" s="117"/>
      <c r="P228" s="121"/>
      <c r="Q228" s="117"/>
      <c r="R228" s="121"/>
      <c r="S228" s="174">
        <v>0</v>
      </c>
      <c r="T228" s="173">
        <v>0</v>
      </c>
      <c r="U228" s="174">
        <v>0</v>
      </c>
      <c r="V228" s="173">
        <v>0</v>
      </c>
      <c r="W228" s="174">
        <f t="shared" si="17"/>
        <v>0</v>
      </c>
      <c r="X228" s="711"/>
      <c r="Y228" s="713"/>
      <c r="Z228" s="137"/>
    </row>
    <row r="229" spans="2:26" x14ac:dyDescent="0.35">
      <c r="B229" s="10"/>
      <c r="C229" s="31"/>
      <c r="D229" s="46" t="s">
        <v>144</v>
      </c>
      <c r="E229" s="33"/>
      <c r="L229" s="17"/>
      <c r="M229" s="117"/>
      <c r="N229" s="121"/>
      <c r="O229" s="117"/>
      <c r="P229" s="121"/>
      <c r="Q229" s="117"/>
      <c r="R229" s="121"/>
      <c r="S229" s="174">
        <v>0</v>
      </c>
      <c r="T229" s="173">
        <v>0</v>
      </c>
      <c r="U229" s="174">
        <v>0</v>
      </c>
      <c r="V229" s="173">
        <v>0</v>
      </c>
      <c r="W229" s="174">
        <f t="shared" si="17"/>
        <v>0</v>
      </c>
      <c r="X229" s="711"/>
      <c r="Y229" s="713"/>
      <c r="Z229" s="137"/>
    </row>
    <row r="230" spans="2:26" x14ac:dyDescent="0.35">
      <c r="B230" s="10"/>
      <c r="C230" s="31"/>
      <c r="D230" s="33"/>
      <c r="E230" s="33"/>
      <c r="L230" s="17"/>
      <c r="M230" s="117"/>
      <c r="N230" s="121"/>
      <c r="O230" s="117"/>
      <c r="P230" s="121"/>
      <c r="Q230" s="117"/>
      <c r="R230" s="121"/>
      <c r="S230" s="174"/>
      <c r="T230" s="173"/>
      <c r="U230" s="174"/>
      <c r="V230" s="173"/>
      <c r="W230" s="174"/>
      <c r="X230" s="711"/>
      <c r="Y230" s="713"/>
      <c r="Z230" s="137"/>
    </row>
    <row r="231" spans="2:26" x14ac:dyDescent="0.35">
      <c r="B231" s="198"/>
      <c r="C231" s="31"/>
      <c r="D231" s="14" t="s">
        <v>157</v>
      </c>
      <c r="E231" s="14"/>
      <c r="L231" s="17"/>
      <c r="M231" s="117"/>
      <c r="N231" s="121"/>
      <c r="O231" s="117"/>
      <c r="P231" s="121"/>
      <c r="Q231" s="117"/>
      <c r="R231" s="121"/>
      <c r="S231" s="174"/>
      <c r="T231" s="173"/>
      <c r="U231" s="174"/>
      <c r="V231" s="173"/>
      <c r="W231" s="174"/>
      <c r="X231" s="711"/>
      <c r="Y231" s="713"/>
      <c r="Z231" s="137"/>
    </row>
    <row r="232" spans="2:26" x14ac:dyDescent="0.35">
      <c r="B232" s="10"/>
      <c r="C232" s="32"/>
      <c r="D232" s="33" t="s">
        <v>158</v>
      </c>
      <c r="L232" s="17"/>
      <c r="M232" s="117"/>
      <c r="N232" s="121"/>
      <c r="O232" s="117"/>
      <c r="P232" s="121"/>
      <c r="Q232" s="117"/>
      <c r="R232" s="121"/>
      <c r="S232" s="174"/>
      <c r="T232" s="173"/>
      <c r="U232" s="174"/>
      <c r="V232" s="173"/>
      <c r="W232" s="174"/>
      <c r="X232" s="711"/>
      <c r="Y232" s="713"/>
      <c r="Z232" s="137"/>
    </row>
    <row r="233" spans="2:26" x14ac:dyDescent="0.35">
      <c r="B233" s="10"/>
      <c r="C233" s="31"/>
      <c r="D233" s="46" t="s">
        <v>147</v>
      </c>
      <c r="E233" s="33"/>
      <c r="L233" s="17"/>
      <c r="M233" s="117"/>
      <c r="N233" s="121"/>
      <c r="O233" s="117"/>
      <c r="P233" s="121"/>
      <c r="Q233" s="117"/>
      <c r="R233" s="121"/>
      <c r="S233" s="174">
        <v>0</v>
      </c>
      <c r="T233" s="173">
        <v>0</v>
      </c>
      <c r="U233" s="174">
        <v>0</v>
      </c>
      <c r="V233" s="173">
        <v>0</v>
      </c>
      <c r="W233" s="174">
        <f t="shared" ref="W233:W240" si="18">SUM(S233:V233)</f>
        <v>0</v>
      </c>
      <c r="X233" s="711"/>
      <c r="Y233" s="713"/>
      <c r="Z233" s="137"/>
    </row>
    <row r="234" spans="2:26" x14ac:dyDescent="0.35">
      <c r="B234" s="10"/>
      <c r="C234" s="31"/>
      <c r="D234" s="46" t="s">
        <v>132</v>
      </c>
      <c r="E234" s="33"/>
      <c r="L234" s="17"/>
      <c r="M234" s="117"/>
      <c r="N234" s="121"/>
      <c r="O234" s="117"/>
      <c r="P234" s="121"/>
      <c r="Q234" s="117"/>
      <c r="R234" s="121"/>
      <c r="S234" s="174">
        <v>0</v>
      </c>
      <c r="T234" s="173">
        <v>0</v>
      </c>
      <c r="U234" s="174">
        <v>0</v>
      </c>
      <c r="V234" s="173">
        <v>0</v>
      </c>
      <c r="W234" s="174">
        <f t="shared" si="18"/>
        <v>0</v>
      </c>
      <c r="X234" s="711"/>
      <c r="Y234" s="713"/>
      <c r="Z234" s="137"/>
    </row>
    <row r="235" spans="2:26" x14ac:dyDescent="0.35">
      <c r="B235" s="10"/>
      <c r="C235" s="31"/>
      <c r="D235" s="46" t="s">
        <v>133</v>
      </c>
      <c r="E235" s="33"/>
      <c r="L235" s="17"/>
      <c r="M235" s="117"/>
      <c r="N235" s="121"/>
      <c r="O235" s="117"/>
      <c r="P235" s="121"/>
      <c r="Q235" s="117"/>
      <c r="R235" s="121"/>
      <c r="S235" s="174">
        <v>0</v>
      </c>
      <c r="T235" s="173">
        <v>0</v>
      </c>
      <c r="U235" s="174">
        <v>0</v>
      </c>
      <c r="V235" s="173">
        <v>0</v>
      </c>
      <c r="W235" s="174">
        <f t="shared" si="18"/>
        <v>0</v>
      </c>
      <c r="X235" s="711"/>
      <c r="Y235" s="713"/>
      <c r="Z235" s="137"/>
    </row>
    <row r="236" spans="2:26" x14ac:dyDescent="0.35">
      <c r="B236" s="10"/>
      <c r="C236" s="31"/>
      <c r="D236" s="46" t="s">
        <v>142</v>
      </c>
      <c r="E236" s="33"/>
      <c r="L236" s="17"/>
      <c r="M236" s="117"/>
      <c r="N236" s="121"/>
      <c r="O236" s="117"/>
      <c r="P236" s="121"/>
      <c r="Q236" s="117"/>
      <c r="R236" s="121"/>
      <c r="S236" s="174">
        <v>0</v>
      </c>
      <c r="T236" s="173">
        <v>0</v>
      </c>
      <c r="U236" s="174">
        <v>0</v>
      </c>
      <c r="V236" s="173">
        <v>0</v>
      </c>
      <c r="W236" s="174">
        <f t="shared" si="18"/>
        <v>0</v>
      </c>
      <c r="X236" s="711"/>
      <c r="Y236" s="713"/>
      <c r="Z236" s="137"/>
    </row>
    <row r="237" spans="2:26" x14ac:dyDescent="0.35">
      <c r="B237" s="10"/>
      <c r="C237" s="31"/>
      <c r="D237" s="46" t="s">
        <v>143</v>
      </c>
      <c r="E237" s="33"/>
      <c r="L237" s="17"/>
      <c r="M237" s="117"/>
      <c r="N237" s="121"/>
      <c r="O237" s="117"/>
      <c r="P237" s="121"/>
      <c r="Q237" s="117"/>
      <c r="R237" s="121"/>
      <c r="S237" s="174">
        <v>0</v>
      </c>
      <c r="T237" s="173">
        <v>12</v>
      </c>
      <c r="U237" s="174">
        <v>0</v>
      </c>
      <c r="V237" s="173">
        <v>9</v>
      </c>
      <c r="W237" s="174">
        <f t="shared" si="18"/>
        <v>21</v>
      </c>
      <c r="X237" s="711"/>
      <c r="Y237" s="713"/>
      <c r="Z237" s="137"/>
    </row>
    <row r="238" spans="2:26" x14ac:dyDescent="0.35">
      <c r="B238" s="10"/>
      <c r="C238" s="31"/>
      <c r="D238" s="46" t="s">
        <v>876</v>
      </c>
      <c r="E238" s="33"/>
      <c r="L238" s="17"/>
      <c r="M238" s="117"/>
      <c r="N238" s="121"/>
      <c r="O238" s="117"/>
      <c r="P238" s="121"/>
      <c r="Q238" s="117"/>
      <c r="R238" s="121"/>
      <c r="S238" s="174">
        <v>4</v>
      </c>
      <c r="T238" s="173">
        <v>13</v>
      </c>
      <c r="U238" s="174">
        <v>0</v>
      </c>
      <c r="V238" s="173">
        <v>0</v>
      </c>
      <c r="W238" s="174">
        <f t="shared" si="18"/>
        <v>17</v>
      </c>
      <c r="X238" s="711"/>
      <c r="Y238" s="713"/>
      <c r="Z238" s="137"/>
    </row>
    <row r="239" spans="2:26" x14ac:dyDescent="0.35">
      <c r="B239" s="10"/>
      <c r="C239" s="31"/>
      <c r="D239" s="46" t="s">
        <v>877</v>
      </c>
      <c r="E239" s="33"/>
      <c r="L239" s="17"/>
      <c r="M239" s="117"/>
      <c r="N239" s="121"/>
      <c r="O239" s="117"/>
      <c r="P239" s="121"/>
      <c r="Q239" s="117"/>
      <c r="R239" s="121"/>
      <c r="S239" s="174">
        <v>0</v>
      </c>
      <c r="T239" s="173">
        <v>0</v>
      </c>
      <c r="U239" s="174">
        <v>0</v>
      </c>
      <c r="V239" s="173">
        <v>3</v>
      </c>
      <c r="W239" s="174">
        <f t="shared" si="18"/>
        <v>3</v>
      </c>
      <c r="X239" s="711"/>
      <c r="Y239" s="713"/>
      <c r="Z239" s="137"/>
    </row>
    <row r="240" spans="2:26" x14ac:dyDescent="0.35">
      <c r="B240" s="10"/>
      <c r="C240" s="31"/>
      <c r="D240" s="46" t="s">
        <v>878</v>
      </c>
      <c r="E240" s="33"/>
      <c r="L240" s="17"/>
      <c r="M240" s="117"/>
      <c r="N240" s="121"/>
      <c r="O240" s="117"/>
      <c r="P240" s="121"/>
      <c r="Q240" s="117"/>
      <c r="R240" s="121"/>
      <c r="S240" s="174">
        <v>0</v>
      </c>
      <c r="T240" s="173">
        <v>0</v>
      </c>
      <c r="U240" s="174">
        <v>0</v>
      </c>
      <c r="V240" s="173">
        <v>2</v>
      </c>
      <c r="W240" s="174">
        <f t="shared" si="18"/>
        <v>2</v>
      </c>
      <c r="X240" s="711"/>
      <c r="Y240" s="713"/>
      <c r="Z240" s="137"/>
    </row>
    <row r="241" spans="2:26" x14ac:dyDescent="0.35">
      <c r="B241" s="10"/>
      <c r="C241" s="13"/>
      <c r="D241" s="46"/>
      <c r="E241" s="46"/>
      <c r="L241" s="17"/>
      <c r="M241" s="117"/>
      <c r="N241" s="121"/>
      <c r="O241" s="117"/>
      <c r="P241" s="121"/>
      <c r="Q241" s="117"/>
      <c r="R241" s="121"/>
      <c r="S241" s="174"/>
      <c r="T241" s="173"/>
      <c r="U241" s="174"/>
      <c r="V241" s="173"/>
      <c r="W241" s="174"/>
      <c r="X241" s="711"/>
      <c r="Y241" s="713"/>
      <c r="Z241" s="137"/>
    </row>
    <row r="242" spans="2:26" ht="23" x14ac:dyDescent="0.5">
      <c r="B242" s="34" t="s">
        <v>159</v>
      </c>
      <c r="C242" s="13"/>
      <c r="D242" s="46"/>
      <c r="E242" s="46"/>
      <c r="L242" s="17"/>
      <c r="M242" s="117"/>
      <c r="N242" s="121"/>
      <c r="O242" s="117"/>
      <c r="P242" s="121"/>
      <c r="Q242" s="117"/>
      <c r="R242" s="121"/>
      <c r="S242" s="174"/>
      <c r="T242" s="173"/>
      <c r="U242" s="174"/>
      <c r="V242" s="173"/>
      <c r="W242" s="174"/>
      <c r="X242" s="711"/>
      <c r="Y242" s="713"/>
      <c r="Z242" s="137"/>
    </row>
    <row r="243" spans="2:26" x14ac:dyDescent="0.35">
      <c r="B243" s="10"/>
      <c r="C243" s="13"/>
      <c r="D243" s="46"/>
      <c r="E243" s="46"/>
      <c r="L243" s="17"/>
      <c r="M243" s="117"/>
      <c r="N243" s="121"/>
      <c r="O243" s="117"/>
      <c r="P243" s="121"/>
      <c r="Q243" s="117"/>
      <c r="R243" s="121"/>
      <c r="S243" s="174"/>
      <c r="T243" s="173"/>
      <c r="U243" s="174"/>
      <c r="V243" s="173"/>
      <c r="W243" s="174"/>
      <c r="X243" s="711"/>
      <c r="Y243" s="713"/>
      <c r="Z243" s="137"/>
    </row>
    <row r="244" spans="2:26" ht="69" x14ac:dyDescent="0.35">
      <c r="B244" s="35" t="s">
        <v>160</v>
      </c>
      <c r="C244" s="36" t="s">
        <v>50</v>
      </c>
      <c r="D244" s="37" t="s">
        <v>161</v>
      </c>
      <c r="E244" s="21"/>
      <c r="L244" s="17"/>
      <c r="M244" s="117"/>
      <c r="N244" s="121">
        <v>656</v>
      </c>
      <c r="O244" s="117">
        <v>656</v>
      </c>
      <c r="P244" s="121">
        <v>656</v>
      </c>
      <c r="Q244" s="117">
        <v>656</v>
      </c>
      <c r="R244" s="173">
        <f t="shared" ref="R244" si="19">SUM(N244:Q244)</f>
        <v>2624</v>
      </c>
      <c r="S244" s="174">
        <f>SUM(S245:S250)</f>
        <v>744</v>
      </c>
      <c r="T244" s="173">
        <f t="shared" ref="T244:V244" si="20">SUM(T245:T250)</f>
        <v>3474</v>
      </c>
      <c r="U244" s="174">
        <f t="shared" si="20"/>
        <v>5306</v>
      </c>
      <c r="V244" s="173">
        <f t="shared" si="20"/>
        <v>4123</v>
      </c>
      <c r="W244" s="174">
        <f t="shared" ref="W244:W306" si="21">SUM(S244:V244)</f>
        <v>13647</v>
      </c>
      <c r="X244" s="772">
        <f t="shared" ref="X244" si="22">R244-W244</f>
        <v>-11023</v>
      </c>
      <c r="Y244" s="773"/>
      <c r="Z244" s="137"/>
    </row>
    <row r="245" spans="2:26" x14ac:dyDescent="0.35">
      <c r="B245" s="10"/>
      <c r="C245" s="29"/>
      <c r="D245" s="38" t="s">
        <v>162</v>
      </c>
      <c r="L245" s="17"/>
      <c r="M245" s="117"/>
      <c r="N245" s="121"/>
      <c r="O245" s="117"/>
      <c r="P245" s="121"/>
      <c r="Q245" s="117"/>
      <c r="R245" s="172"/>
      <c r="S245" s="174">
        <v>3</v>
      </c>
      <c r="T245" s="173">
        <v>18</v>
      </c>
      <c r="U245" s="174">
        <v>16</v>
      </c>
      <c r="V245" s="173">
        <v>16</v>
      </c>
      <c r="W245" s="174">
        <f t="shared" si="21"/>
        <v>53</v>
      </c>
      <c r="X245" s="711"/>
      <c r="Y245" s="713"/>
      <c r="Z245" s="137"/>
    </row>
    <row r="246" spans="2:26" x14ac:dyDescent="0.35">
      <c r="B246" s="10"/>
      <c r="C246" s="29"/>
      <c r="D246" s="38" t="s">
        <v>163</v>
      </c>
      <c r="L246" s="17"/>
      <c r="M246" s="117"/>
      <c r="N246" s="121"/>
      <c r="O246" s="117"/>
      <c r="P246" s="121"/>
      <c r="Q246" s="117"/>
      <c r="R246" s="172"/>
      <c r="S246" s="174">
        <v>68</v>
      </c>
      <c r="T246" s="173">
        <v>650</v>
      </c>
      <c r="U246" s="174">
        <v>189</v>
      </c>
      <c r="V246" s="173">
        <v>617</v>
      </c>
      <c r="W246" s="174">
        <f t="shared" si="21"/>
        <v>1524</v>
      </c>
      <c r="X246" s="711"/>
      <c r="Y246" s="713"/>
      <c r="Z246" s="137"/>
    </row>
    <row r="247" spans="2:26" x14ac:dyDescent="0.35">
      <c r="B247" s="10"/>
      <c r="C247" s="29"/>
      <c r="D247" s="38" t="s">
        <v>164</v>
      </c>
      <c r="L247" s="17"/>
      <c r="M247" s="117"/>
      <c r="N247" s="121"/>
      <c r="O247" s="117"/>
      <c r="P247" s="121"/>
      <c r="Q247" s="117"/>
      <c r="R247" s="172"/>
      <c r="S247" s="174">
        <v>556</v>
      </c>
      <c r="T247" s="173">
        <v>2336</v>
      </c>
      <c r="U247" s="174">
        <v>4038</v>
      </c>
      <c r="V247" s="173">
        <v>2798</v>
      </c>
      <c r="W247" s="174">
        <f t="shared" si="21"/>
        <v>9728</v>
      </c>
      <c r="X247" s="711"/>
      <c r="Y247" s="713"/>
      <c r="Z247" s="137"/>
    </row>
    <row r="248" spans="2:26" x14ac:dyDescent="0.35">
      <c r="B248" s="10"/>
      <c r="C248" s="29"/>
      <c r="D248" s="38" t="s">
        <v>165</v>
      </c>
      <c r="L248" s="17"/>
      <c r="M248" s="117"/>
      <c r="N248" s="121"/>
      <c r="O248" s="117"/>
      <c r="P248" s="121"/>
      <c r="Q248" s="117"/>
      <c r="R248" s="172"/>
      <c r="S248" s="174">
        <v>0</v>
      </c>
      <c r="T248" s="173">
        <v>1</v>
      </c>
      <c r="U248" s="174">
        <v>90</v>
      </c>
      <c r="V248" s="173">
        <v>91</v>
      </c>
      <c r="W248" s="174">
        <f t="shared" si="21"/>
        <v>182</v>
      </c>
      <c r="X248" s="711"/>
      <c r="Y248" s="713"/>
      <c r="Z248" s="137"/>
    </row>
    <row r="249" spans="2:26" x14ac:dyDescent="0.35">
      <c r="B249" s="10"/>
      <c r="C249" s="29"/>
      <c r="D249" s="38" t="s">
        <v>166</v>
      </c>
      <c r="L249" s="17"/>
      <c r="M249" s="117"/>
      <c r="N249" s="121"/>
      <c r="O249" s="117"/>
      <c r="P249" s="121"/>
      <c r="Q249" s="117"/>
      <c r="R249" s="172"/>
      <c r="S249" s="174">
        <v>117</v>
      </c>
      <c r="T249" s="173">
        <v>469</v>
      </c>
      <c r="U249" s="174">
        <v>838</v>
      </c>
      <c r="V249" s="173">
        <v>568</v>
      </c>
      <c r="W249" s="174">
        <f t="shared" si="21"/>
        <v>1992</v>
      </c>
      <c r="X249" s="711"/>
      <c r="Y249" s="713"/>
      <c r="Z249" s="137"/>
    </row>
    <row r="250" spans="2:26" x14ac:dyDescent="0.35">
      <c r="B250" s="10"/>
      <c r="C250" s="29"/>
      <c r="D250" s="38" t="s">
        <v>167</v>
      </c>
      <c r="L250" s="17"/>
      <c r="M250" s="117"/>
      <c r="N250" s="121"/>
      <c r="O250" s="117"/>
      <c r="P250" s="121"/>
      <c r="Q250" s="117"/>
      <c r="R250" s="172"/>
      <c r="S250" s="174">
        <v>0</v>
      </c>
      <c r="T250" s="173">
        <v>0</v>
      </c>
      <c r="U250" s="174">
        <v>135</v>
      </c>
      <c r="V250" s="173">
        <v>33</v>
      </c>
      <c r="W250" s="174">
        <f t="shared" si="21"/>
        <v>168</v>
      </c>
      <c r="X250" s="711"/>
      <c r="Y250" s="713"/>
      <c r="Z250" s="137"/>
    </row>
    <row r="251" spans="2:26" x14ac:dyDescent="0.35">
      <c r="B251" s="10"/>
      <c r="C251" s="29"/>
      <c r="D251" s="68"/>
      <c r="E251" s="68"/>
      <c r="L251" s="17"/>
      <c r="M251" s="117"/>
      <c r="N251" s="121"/>
      <c r="O251" s="117"/>
      <c r="P251" s="121"/>
      <c r="Q251" s="117"/>
      <c r="R251" s="121"/>
      <c r="S251" s="174"/>
      <c r="T251" s="173"/>
      <c r="U251" s="174"/>
      <c r="V251" s="173"/>
      <c r="W251" s="174"/>
      <c r="X251" s="711"/>
      <c r="Y251" s="713"/>
      <c r="Z251" s="137"/>
    </row>
    <row r="252" spans="2:26" x14ac:dyDescent="0.35">
      <c r="B252" s="10"/>
      <c r="C252" s="29" t="s">
        <v>91</v>
      </c>
      <c r="D252" s="21" t="s">
        <v>168</v>
      </c>
      <c r="E252" s="21"/>
      <c r="L252" s="17"/>
      <c r="M252" s="117"/>
      <c r="N252" s="121"/>
      <c r="O252" s="117"/>
      <c r="P252" s="121"/>
      <c r="Q252" s="117"/>
      <c r="R252" s="121"/>
      <c r="S252" s="174"/>
      <c r="T252" s="173"/>
      <c r="U252" s="174"/>
      <c r="V252" s="173"/>
      <c r="W252" s="174"/>
      <c r="X252" s="711"/>
      <c r="Y252" s="713"/>
      <c r="Z252" s="137"/>
    </row>
    <row r="253" spans="2:26" x14ac:dyDescent="0.35">
      <c r="B253" s="10"/>
      <c r="C253" s="29"/>
      <c r="D253" s="38" t="s">
        <v>162</v>
      </c>
      <c r="L253" s="17"/>
      <c r="M253" s="117"/>
      <c r="N253" s="121"/>
      <c r="O253" s="117"/>
      <c r="P253" s="121"/>
      <c r="Q253" s="117"/>
      <c r="R253" s="121"/>
      <c r="S253" s="174"/>
      <c r="T253" s="173"/>
      <c r="U253" s="174"/>
      <c r="V253" s="173"/>
      <c r="W253" s="174">
        <f t="shared" si="21"/>
        <v>0</v>
      </c>
      <c r="X253" s="711"/>
      <c r="Y253" s="713"/>
      <c r="Z253" s="137"/>
    </row>
    <row r="254" spans="2:26" x14ac:dyDescent="0.35">
      <c r="B254" s="10"/>
      <c r="C254" s="29"/>
      <c r="D254" s="46" t="s">
        <v>169</v>
      </c>
      <c r="L254" s="17"/>
      <c r="M254" s="117"/>
      <c r="N254" s="173"/>
      <c r="O254" s="117"/>
      <c r="P254" s="121"/>
      <c r="Q254" s="117"/>
      <c r="R254" s="121"/>
      <c r="S254" s="173">
        <v>3</v>
      </c>
      <c r="T254" s="173">
        <v>0</v>
      </c>
      <c r="U254" s="174">
        <v>0</v>
      </c>
      <c r="V254" s="173">
        <v>0</v>
      </c>
      <c r="W254" s="174">
        <f t="shared" si="21"/>
        <v>3</v>
      </c>
      <c r="X254" s="711"/>
      <c r="Y254" s="713"/>
      <c r="Z254" s="137"/>
    </row>
    <row r="255" spans="2:26" x14ac:dyDescent="0.35">
      <c r="B255" s="10"/>
      <c r="C255" s="29"/>
      <c r="D255" s="46" t="s">
        <v>170</v>
      </c>
      <c r="L255" s="17"/>
      <c r="M255" s="117"/>
      <c r="N255" s="173"/>
      <c r="O255" s="117"/>
      <c r="P255" s="121"/>
      <c r="Q255" s="117"/>
      <c r="R255" s="121"/>
      <c r="S255" s="173">
        <v>0</v>
      </c>
      <c r="T255" s="173">
        <v>6</v>
      </c>
      <c r="U255" s="174">
        <v>3</v>
      </c>
      <c r="V255" s="173">
        <v>6</v>
      </c>
      <c r="W255" s="174">
        <f t="shared" si="21"/>
        <v>15</v>
      </c>
      <c r="X255" s="711"/>
      <c r="Y255" s="713"/>
      <c r="Z255" s="137"/>
    </row>
    <row r="256" spans="2:26" x14ac:dyDescent="0.35">
      <c r="B256" s="10"/>
      <c r="C256" s="29"/>
      <c r="D256" s="46" t="s">
        <v>171</v>
      </c>
      <c r="L256" s="17"/>
      <c r="M256" s="117"/>
      <c r="N256" s="173"/>
      <c r="O256" s="117"/>
      <c r="P256" s="121"/>
      <c r="Q256" s="117"/>
      <c r="R256" s="121"/>
      <c r="S256" s="173">
        <v>1</v>
      </c>
      <c r="T256" s="173">
        <v>1</v>
      </c>
      <c r="U256" s="174">
        <v>3</v>
      </c>
      <c r="V256" s="173">
        <v>0</v>
      </c>
      <c r="W256" s="174">
        <f t="shared" si="21"/>
        <v>5</v>
      </c>
      <c r="X256" s="711"/>
      <c r="Y256" s="713"/>
      <c r="Z256" s="137"/>
    </row>
    <row r="257" spans="2:26" x14ac:dyDescent="0.35">
      <c r="B257" s="10"/>
      <c r="C257" s="29"/>
      <c r="D257" s="47" t="s">
        <v>172</v>
      </c>
      <c r="L257" s="17"/>
      <c r="M257" s="117"/>
      <c r="N257" s="173"/>
      <c r="O257" s="117"/>
      <c r="P257" s="121"/>
      <c r="Q257" s="117"/>
      <c r="R257" s="121"/>
      <c r="S257" s="173">
        <v>1</v>
      </c>
      <c r="T257" s="173">
        <v>1</v>
      </c>
      <c r="U257" s="174">
        <v>2</v>
      </c>
      <c r="V257" s="173">
        <v>2</v>
      </c>
      <c r="W257" s="174">
        <f t="shared" si="21"/>
        <v>6</v>
      </c>
      <c r="X257" s="711"/>
      <c r="Y257" s="713"/>
      <c r="Z257" s="137"/>
    </row>
    <row r="258" spans="2:26" x14ac:dyDescent="0.35">
      <c r="B258" s="10"/>
      <c r="C258" s="29"/>
      <c r="D258" s="47" t="s">
        <v>173</v>
      </c>
      <c r="L258" s="17"/>
      <c r="M258" s="117"/>
      <c r="N258" s="173"/>
      <c r="O258" s="117"/>
      <c r="P258" s="121"/>
      <c r="Q258" s="117"/>
      <c r="R258" s="121"/>
      <c r="S258" s="173">
        <v>0</v>
      </c>
      <c r="T258" s="173">
        <v>1</v>
      </c>
      <c r="U258" s="174">
        <v>4</v>
      </c>
      <c r="V258" s="173">
        <v>1</v>
      </c>
      <c r="W258" s="174">
        <f t="shared" si="21"/>
        <v>6</v>
      </c>
      <c r="X258" s="711"/>
      <c r="Y258" s="713"/>
      <c r="Z258" s="137"/>
    </row>
    <row r="259" spans="2:26" x14ac:dyDescent="0.35">
      <c r="B259" s="10"/>
      <c r="C259" s="29"/>
      <c r="D259" s="47" t="s">
        <v>174</v>
      </c>
      <c r="L259" s="17"/>
      <c r="M259" s="117"/>
      <c r="N259" s="173"/>
      <c r="O259" s="117"/>
      <c r="P259" s="121"/>
      <c r="Q259" s="117"/>
      <c r="R259" s="121"/>
      <c r="S259" s="173">
        <v>0</v>
      </c>
      <c r="T259" s="173">
        <v>7</v>
      </c>
      <c r="U259" s="174">
        <v>2</v>
      </c>
      <c r="V259" s="173">
        <v>4</v>
      </c>
      <c r="W259" s="174">
        <f t="shared" si="21"/>
        <v>13</v>
      </c>
      <c r="X259" s="711"/>
      <c r="Y259" s="713"/>
      <c r="Z259" s="137"/>
    </row>
    <row r="260" spans="2:26" x14ac:dyDescent="0.35">
      <c r="B260" s="10"/>
      <c r="C260" s="29"/>
      <c r="D260" s="46" t="s">
        <v>175</v>
      </c>
      <c r="L260" s="17"/>
      <c r="M260" s="117"/>
      <c r="N260" s="173"/>
      <c r="O260" s="117"/>
      <c r="P260" s="121"/>
      <c r="Q260" s="117"/>
      <c r="R260" s="121"/>
      <c r="S260" s="173">
        <v>1</v>
      </c>
      <c r="T260" s="173">
        <v>0</v>
      </c>
      <c r="U260" s="174">
        <v>0</v>
      </c>
      <c r="V260" s="173">
        <v>0</v>
      </c>
      <c r="W260" s="174">
        <f t="shared" si="21"/>
        <v>1</v>
      </c>
      <c r="X260" s="711"/>
      <c r="Y260" s="713"/>
      <c r="Z260" s="137"/>
    </row>
    <row r="261" spans="2:26" x14ac:dyDescent="0.35">
      <c r="B261" s="10"/>
      <c r="C261" s="29"/>
      <c r="D261" s="46" t="s">
        <v>176</v>
      </c>
      <c r="L261" s="17"/>
      <c r="M261" s="117"/>
      <c r="N261" s="173"/>
      <c r="O261" s="117"/>
      <c r="P261" s="121"/>
      <c r="Q261" s="117"/>
      <c r="R261" s="121"/>
      <c r="S261" s="173">
        <v>0</v>
      </c>
      <c r="T261" s="173">
        <v>2</v>
      </c>
      <c r="U261" s="174">
        <v>3</v>
      </c>
      <c r="V261" s="173">
        <v>3</v>
      </c>
      <c r="W261" s="174">
        <f t="shared" si="21"/>
        <v>8</v>
      </c>
      <c r="X261" s="711"/>
      <c r="Y261" s="713"/>
      <c r="Z261" s="137"/>
    </row>
    <row r="262" spans="2:26" x14ac:dyDescent="0.35">
      <c r="B262" s="10"/>
      <c r="C262" s="29"/>
      <c r="D262" s="68"/>
      <c r="E262" s="68" t="s">
        <v>346</v>
      </c>
      <c r="L262" s="17"/>
      <c r="M262" s="117"/>
      <c r="N262" s="121"/>
      <c r="O262" s="117"/>
      <c r="P262" s="121"/>
      <c r="Q262" s="117"/>
      <c r="R262" s="121"/>
      <c r="S262" s="173">
        <v>0</v>
      </c>
      <c r="T262" s="173">
        <v>2</v>
      </c>
      <c r="U262" s="174">
        <v>3</v>
      </c>
      <c r="V262" s="173">
        <v>3</v>
      </c>
      <c r="W262" s="174">
        <f t="shared" si="21"/>
        <v>8</v>
      </c>
      <c r="X262" s="711"/>
      <c r="Y262" s="713"/>
      <c r="Z262" s="137"/>
    </row>
    <row r="263" spans="2:26" x14ac:dyDescent="0.35">
      <c r="B263" s="10"/>
      <c r="C263" s="29"/>
      <c r="D263" s="68"/>
      <c r="E263" s="68"/>
      <c r="L263" s="17"/>
      <c r="M263" s="117"/>
      <c r="N263" s="121"/>
      <c r="O263" s="117"/>
      <c r="P263" s="121"/>
      <c r="Q263" s="117"/>
      <c r="R263" s="121"/>
      <c r="S263" s="121"/>
      <c r="T263" s="173"/>
      <c r="U263" s="174"/>
      <c r="V263" s="173"/>
      <c r="W263" s="174"/>
      <c r="X263" s="711"/>
      <c r="Y263" s="713"/>
      <c r="Z263" s="137"/>
    </row>
    <row r="264" spans="2:26" x14ac:dyDescent="0.35">
      <c r="B264" s="10"/>
      <c r="C264" s="29"/>
      <c r="D264" s="38" t="s">
        <v>163</v>
      </c>
      <c r="E264" s="68"/>
      <c r="L264" s="17"/>
      <c r="M264" s="117"/>
      <c r="N264" s="121"/>
      <c r="O264" s="117"/>
      <c r="P264" s="121"/>
      <c r="Q264" s="117"/>
      <c r="R264" s="121"/>
      <c r="S264" s="121"/>
      <c r="T264" s="173"/>
      <c r="U264" s="174"/>
      <c r="V264" s="173"/>
      <c r="W264" s="174">
        <f t="shared" si="21"/>
        <v>0</v>
      </c>
      <c r="X264" s="711"/>
      <c r="Y264" s="713"/>
      <c r="Z264" s="137"/>
    </row>
    <row r="265" spans="2:26" x14ac:dyDescent="0.35">
      <c r="B265" s="10"/>
      <c r="C265" s="29"/>
      <c r="D265" s="46" t="s">
        <v>169</v>
      </c>
      <c r="E265" s="67"/>
      <c r="L265" s="17"/>
      <c r="M265" s="117"/>
      <c r="N265" s="173"/>
      <c r="O265" s="117"/>
      <c r="P265" s="121"/>
      <c r="Q265" s="117"/>
      <c r="R265" s="121"/>
      <c r="S265" s="173">
        <v>0</v>
      </c>
      <c r="T265" s="173">
        <v>0</v>
      </c>
      <c r="U265" s="174">
        <v>0</v>
      </c>
      <c r="V265" s="173">
        <v>0</v>
      </c>
      <c r="W265" s="174">
        <f t="shared" si="21"/>
        <v>0</v>
      </c>
      <c r="X265" s="711"/>
      <c r="Y265" s="713"/>
      <c r="Z265" s="137"/>
    </row>
    <row r="266" spans="2:26" x14ac:dyDescent="0.35">
      <c r="B266" s="10"/>
      <c r="C266" s="29"/>
      <c r="D266" s="46" t="s">
        <v>170</v>
      </c>
      <c r="E266" s="68"/>
      <c r="L266" s="17"/>
      <c r="M266" s="117"/>
      <c r="N266" s="173"/>
      <c r="O266" s="117"/>
      <c r="P266" s="121"/>
      <c r="Q266" s="117"/>
      <c r="R266" s="121"/>
      <c r="S266" s="173">
        <v>24</v>
      </c>
      <c r="T266" s="173">
        <v>125</v>
      </c>
      <c r="U266" s="174">
        <v>171</v>
      </c>
      <c r="V266" s="173">
        <v>185</v>
      </c>
      <c r="W266" s="174">
        <f t="shared" si="21"/>
        <v>505</v>
      </c>
      <c r="X266" s="711"/>
      <c r="Y266" s="713"/>
      <c r="Z266" s="137"/>
    </row>
    <row r="267" spans="2:26" x14ac:dyDescent="0.35">
      <c r="B267" s="10"/>
      <c r="C267" s="29"/>
      <c r="D267" s="47" t="s">
        <v>171</v>
      </c>
      <c r="E267" s="67"/>
      <c r="L267" s="17"/>
      <c r="M267" s="117"/>
      <c r="N267" s="173"/>
      <c r="O267" s="117"/>
      <c r="P267" s="121"/>
      <c r="Q267" s="117"/>
      <c r="R267" s="121"/>
      <c r="S267" s="173">
        <v>6</v>
      </c>
      <c r="T267" s="173">
        <v>43</v>
      </c>
      <c r="U267" s="174">
        <v>51</v>
      </c>
      <c r="V267" s="173">
        <v>73</v>
      </c>
      <c r="W267" s="174">
        <f t="shared" si="21"/>
        <v>173</v>
      </c>
      <c r="X267" s="711"/>
      <c r="Y267" s="713"/>
      <c r="Z267" s="137"/>
    </row>
    <row r="268" spans="2:26" x14ac:dyDescent="0.35">
      <c r="B268" s="10"/>
      <c r="C268" s="29"/>
      <c r="D268" s="47" t="s">
        <v>172</v>
      </c>
      <c r="L268" s="17"/>
      <c r="M268" s="117"/>
      <c r="N268" s="173"/>
      <c r="O268" s="117"/>
      <c r="P268" s="121"/>
      <c r="Q268" s="117"/>
      <c r="R268" s="121"/>
      <c r="S268" s="173">
        <v>0</v>
      </c>
      <c r="T268" s="173">
        <v>7</v>
      </c>
      <c r="U268" s="174">
        <v>9</v>
      </c>
      <c r="V268" s="173">
        <v>4</v>
      </c>
      <c r="W268" s="174">
        <f t="shared" si="21"/>
        <v>20</v>
      </c>
      <c r="X268" s="711"/>
      <c r="Y268" s="713"/>
      <c r="Z268" s="137"/>
    </row>
    <row r="269" spans="2:26" x14ac:dyDescent="0.35">
      <c r="B269" s="10"/>
      <c r="C269" s="29"/>
      <c r="D269" s="47" t="s">
        <v>173</v>
      </c>
      <c r="L269" s="17"/>
      <c r="M269" s="117"/>
      <c r="N269" s="173"/>
      <c r="O269" s="117"/>
      <c r="P269" s="121"/>
      <c r="Q269" s="117"/>
      <c r="R269" s="121"/>
      <c r="S269" s="173">
        <v>0</v>
      </c>
      <c r="T269" s="173">
        <v>10</v>
      </c>
      <c r="U269" s="174">
        <v>17</v>
      </c>
      <c r="V269" s="173">
        <v>3</v>
      </c>
      <c r="W269" s="174">
        <f t="shared" si="21"/>
        <v>30</v>
      </c>
      <c r="X269" s="711"/>
      <c r="Y269" s="713"/>
      <c r="Z269" s="137"/>
    </row>
    <row r="270" spans="2:26" x14ac:dyDescent="0.35">
      <c r="B270" s="10"/>
      <c r="C270" s="29"/>
      <c r="D270" s="47" t="s">
        <v>174</v>
      </c>
      <c r="L270" s="17"/>
      <c r="M270" s="117"/>
      <c r="N270" s="173"/>
      <c r="O270" s="117"/>
      <c r="P270" s="121"/>
      <c r="Q270" s="117"/>
      <c r="R270" s="121"/>
      <c r="S270" s="173">
        <v>37</v>
      </c>
      <c r="T270" s="173">
        <v>422</v>
      </c>
      <c r="U270" s="174">
        <v>36</v>
      </c>
      <c r="V270" s="173">
        <v>311</v>
      </c>
      <c r="W270" s="174">
        <f t="shared" si="21"/>
        <v>806</v>
      </c>
      <c r="X270" s="711"/>
      <c r="Y270" s="713"/>
      <c r="Z270" s="137"/>
    </row>
    <row r="271" spans="2:26" x14ac:dyDescent="0.35">
      <c r="B271" s="10"/>
      <c r="C271" s="29"/>
      <c r="D271" s="46" t="s">
        <v>175</v>
      </c>
      <c r="L271" s="17"/>
      <c r="M271" s="117"/>
      <c r="N271" s="173"/>
      <c r="O271" s="117"/>
      <c r="P271" s="121"/>
      <c r="Q271" s="117"/>
      <c r="R271" s="121"/>
      <c r="S271" s="173">
        <v>0</v>
      </c>
      <c r="T271" s="173">
        <v>0</v>
      </c>
      <c r="U271" s="174">
        <v>0</v>
      </c>
      <c r="V271" s="173">
        <v>0</v>
      </c>
      <c r="W271" s="174">
        <f t="shared" si="21"/>
        <v>0</v>
      </c>
      <c r="X271" s="711"/>
      <c r="Y271" s="713"/>
      <c r="Z271" s="137"/>
    </row>
    <row r="272" spans="2:26" x14ac:dyDescent="0.35">
      <c r="B272" s="10"/>
      <c r="C272" s="29"/>
      <c r="D272" s="46" t="s">
        <v>176</v>
      </c>
      <c r="L272" s="17"/>
      <c r="M272" s="117"/>
      <c r="N272" s="173"/>
      <c r="O272" s="117"/>
      <c r="P272" s="121"/>
      <c r="Q272" s="117"/>
      <c r="R272" s="121"/>
      <c r="S272" s="173">
        <v>2</v>
      </c>
      <c r="T272" s="173">
        <v>43</v>
      </c>
      <c r="U272" s="174">
        <v>43</v>
      </c>
      <c r="V272" s="173">
        <v>74</v>
      </c>
      <c r="W272" s="174">
        <f t="shared" si="21"/>
        <v>162</v>
      </c>
      <c r="X272" s="711"/>
      <c r="Y272" s="713"/>
      <c r="Z272" s="137"/>
    </row>
    <row r="273" spans="2:26" x14ac:dyDescent="0.35">
      <c r="B273" s="10"/>
      <c r="C273" s="29"/>
      <c r="D273" s="68"/>
      <c r="E273" t="s">
        <v>346</v>
      </c>
      <c r="L273" s="17"/>
      <c r="M273" s="117"/>
      <c r="N273" s="173"/>
      <c r="O273" s="117"/>
      <c r="P273" s="121"/>
      <c r="Q273" s="117"/>
      <c r="R273" s="121"/>
      <c r="S273" s="173">
        <v>2</v>
      </c>
      <c r="T273" s="173">
        <v>43</v>
      </c>
      <c r="U273" s="174">
        <v>43</v>
      </c>
      <c r="V273" s="173">
        <v>74</v>
      </c>
      <c r="W273" s="174">
        <f t="shared" si="21"/>
        <v>162</v>
      </c>
      <c r="X273" s="711"/>
      <c r="Y273" s="713"/>
      <c r="Z273" s="137"/>
    </row>
    <row r="274" spans="2:26" x14ac:dyDescent="0.35">
      <c r="B274" s="10"/>
      <c r="C274" s="29"/>
      <c r="D274" s="68"/>
      <c r="L274" s="17"/>
      <c r="M274" s="117"/>
      <c r="N274" s="121"/>
      <c r="O274" s="117"/>
      <c r="P274" s="121"/>
      <c r="Q274" s="117"/>
      <c r="R274" s="121"/>
      <c r="S274" s="121"/>
      <c r="T274" s="173"/>
      <c r="U274" s="174"/>
      <c r="V274" s="173"/>
      <c r="W274" s="174"/>
      <c r="X274" s="711"/>
      <c r="Y274" s="713"/>
      <c r="Z274" s="137"/>
    </row>
    <row r="275" spans="2:26" x14ac:dyDescent="0.35">
      <c r="B275" s="10"/>
      <c r="C275" s="29"/>
      <c r="D275" s="38" t="s">
        <v>177</v>
      </c>
      <c r="L275" s="17"/>
      <c r="M275" s="117"/>
      <c r="N275" s="121"/>
      <c r="O275" s="117"/>
      <c r="P275" s="121"/>
      <c r="Q275" s="117"/>
      <c r="R275" s="121"/>
      <c r="S275" s="121"/>
      <c r="T275" s="173"/>
      <c r="U275" s="174"/>
      <c r="V275" s="173"/>
      <c r="W275" s="174">
        <f t="shared" si="21"/>
        <v>0</v>
      </c>
      <c r="X275" s="711"/>
      <c r="Y275" s="713"/>
      <c r="Z275" s="137"/>
    </row>
    <row r="276" spans="2:26" x14ac:dyDescent="0.35">
      <c r="B276" s="10"/>
      <c r="C276" s="29"/>
      <c r="D276" s="46" t="s">
        <v>169</v>
      </c>
      <c r="L276" s="17"/>
      <c r="M276" s="117"/>
      <c r="N276" s="173"/>
      <c r="O276" s="117"/>
      <c r="P276" s="121"/>
      <c r="Q276" s="117"/>
      <c r="R276" s="121"/>
      <c r="S276" s="173">
        <v>0</v>
      </c>
      <c r="T276" s="173">
        <v>0</v>
      </c>
      <c r="U276" s="174">
        <v>0</v>
      </c>
      <c r="V276" s="173">
        <v>0</v>
      </c>
      <c r="W276" s="174">
        <f t="shared" si="21"/>
        <v>0</v>
      </c>
      <c r="X276" s="711"/>
      <c r="Y276" s="713"/>
      <c r="Z276" s="137"/>
    </row>
    <row r="277" spans="2:26" x14ac:dyDescent="0.35">
      <c r="B277" s="10"/>
      <c r="C277" s="29"/>
      <c r="D277" s="46" t="s">
        <v>170</v>
      </c>
      <c r="L277" s="17"/>
      <c r="M277" s="117"/>
      <c r="N277" s="173"/>
      <c r="O277" s="117"/>
      <c r="P277" s="121"/>
      <c r="Q277" s="117"/>
      <c r="R277" s="121"/>
      <c r="S277" s="173">
        <v>336</v>
      </c>
      <c r="T277" s="173">
        <v>1389</v>
      </c>
      <c r="U277" s="174">
        <v>2651</v>
      </c>
      <c r="V277" s="173">
        <v>1854</v>
      </c>
      <c r="W277" s="174">
        <f t="shared" si="21"/>
        <v>6230</v>
      </c>
      <c r="X277" s="711"/>
      <c r="Y277" s="713"/>
      <c r="Z277" s="137"/>
    </row>
    <row r="278" spans="2:26" x14ac:dyDescent="0.35">
      <c r="B278" s="10"/>
      <c r="C278" s="29"/>
      <c r="D278" s="47" t="s">
        <v>171</v>
      </c>
      <c r="E278" s="68"/>
      <c r="L278" s="17"/>
      <c r="M278" s="117"/>
      <c r="N278" s="173"/>
      <c r="O278" s="117"/>
      <c r="P278" s="121"/>
      <c r="Q278" s="117"/>
      <c r="R278" s="121"/>
      <c r="S278" s="173">
        <v>171</v>
      </c>
      <c r="T278" s="173">
        <v>495</v>
      </c>
      <c r="U278" s="174">
        <v>710</v>
      </c>
      <c r="V278" s="173">
        <v>637</v>
      </c>
      <c r="W278" s="174">
        <f t="shared" si="21"/>
        <v>2013</v>
      </c>
      <c r="X278" s="711"/>
      <c r="Y278" s="713"/>
      <c r="Z278" s="137"/>
    </row>
    <row r="279" spans="2:26" x14ac:dyDescent="0.35">
      <c r="B279" s="10"/>
      <c r="C279" s="29"/>
      <c r="D279" s="47" t="s">
        <v>172</v>
      </c>
      <c r="E279" s="68"/>
      <c r="L279" s="17"/>
      <c r="M279" s="117"/>
      <c r="N279" s="173"/>
      <c r="O279" s="117"/>
      <c r="P279" s="121"/>
      <c r="Q279" s="117"/>
      <c r="R279" s="121"/>
      <c r="S279" s="173">
        <v>9</v>
      </c>
      <c r="T279" s="173">
        <v>33</v>
      </c>
      <c r="U279" s="174">
        <v>72</v>
      </c>
      <c r="V279" s="173">
        <v>24</v>
      </c>
      <c r="W279" s="174">
        <f t="shared" si="21"/>
        <v>138</v>
      </c>
      <c r="X279" s="711"/>
      <c r="Y279" s="713"/>
      <c r="Z279" s="137"/>
    </row>
    <row r="280" spans="2:26" x14ac:dyDescent="0.35">
      <c r="B280" s="10"/>
      <c r="C280" s="29"/>
      <c r="D280" s="47" t="s">
        <v>173</v>
      </c>
      <c r="E280" s="67"/>
      <c r="L280" s="17"/>
      <c r="M280" s="117"/>
      <c r="N280" s="173"/>
      <c r="O280" s="117"/>
      <c r="P280" s="121"/>
      <c r="Q280" s="117"/>
      <c r="R280" s="121"/>
      <c r="S280" s="173">
        <v>1</v>
      </c>
      <c r="T280" s="173">
        <v>92</v>
      </c>
      <c r="U280" s="174">
        <v>100</v>
      </c>
      <c r="V280" s="173">
        <v>32</v>
      </c>
      <c r="W280" s="174">
        <f t="shared" si="21"/>
        <v>225</v>
      </c>
      <c r="X280" s="711"/>
      <c r="Y280" s="713"/>
      <c r="Z280" s="137"/>
    </row>
    <row r="281" spans="2:26" x14ac:dyDescent="0.35">
      <c r="B281" s="10"/>
      <c r="C281" s="29"/>
      <c r="D281" s="46" t="s">
        <v>175</v>
      </c>
      <c r="E281" s="68"/>
      <c r="L281" s="17"/>
      <c r="M281" s="117"/>
      <c r="N281" s="173"/>
      <c r="O281" s="117"/>
      <c r="P281" s="121"/>
      <c r="Q281" s="117"/>
      <c r="R281" s="121"/>
      <c r="S281" s="173">
        <v>0</v>
      </c>
      <c r="T281" s="173">
        <v>0</v>
      </c>
      <c r="U281" s="174">
        <v>0</v>
      </c>
      <c r="V281" s="173">
        <v>0</v>
      </c>
      <c r="W281" s="174">
        <f t="shared" si="21"/>
        <v>0</v>
      </c>
      <c r="X281" s="711"/>
      <c r="Y281" s="713"/>
      <c r="Z281" s="137"/>
    </row>
    <row r="282" spans="2:26" x14ac:dyDescent="0.35">
      <c r="B282" s="10"/>
      <c r="C282" s="29"/>
      <c r="D282" s="46" t="s">
        <v>176</v>
      </c>
      <c r="E282" s="67"/>
      <c r="L282" s="17"/>
      <c r="M282" s="117"/>
      <c r="N282" s="173"/>
      <c r="O282" s="117"/>
      <c r="P282" s="121"/>
      <c r="Q282" s="117"/>
      <c r="R282" s="121"/>
      <c r="S282" s="173">
        <v>38</v>
      </c>
      <c r="T282" s="173">
        <v>332</v>
      </c>
      <c r="U282" s="174">
        <v>519</v>
      </c>
      <c r="V282" s="173">
        <v>263</v>
      </c>
      <c r="W282" s="174">
        <f t="shared" si="21"/>
        <v>1152</v>
      </c>
      <c r="X282" s="711"/>
      <c r="Y282" s="713"/>
      <c r="Z282" s="137"/>
    </row>
    <row r="283" spans="2:26" x14ac:dyDescent="0.35">
      <c r="B283" s="10"/>
      <c r="C283" s="29"/>
      <c r="D283" s="38"/>
      <c r="E283" t="s">
        <v>174</v>
      </c>
      <c r="L283" s="17"/>
      <c r="M283" s="117"/>
      <c r="N283" s="173"/>
      <c r="O283" s="117"/>
      <c r="P283" s="121"/>
      <c r="Q283" s="117"/>
      <c r="R283" s="121"/>
      <c r="S283" s="173">
        <v>6</v>
      </c>
      <c r="T283" s="173">
        <v>73</v>
      </c>
      <c r="U283" s="174">
        <v>17</v>
      </c>
      <c r="V283" s="173">
        <v>73</v>
      </c>
      <c r="W283" s="174">
        <f t="shared" si="21"/>
        <v>169</v>
      </c>
      <c r="X283" s="711"/>
      <c r="Y283" s="713"/>
      <c r="Z283" s="137"/>
    </row>
    <row r="284" spans="2:26" x14ac:dyDescent="0.35">
      <c r="B284" s="10"/>
      <c r="C284" s="29"/>
      <c r="D284" s="38"/>
      <c r="E284" t="s">
        <v>346</v>
      </c>
      <c r="L284" s="17"/>
      <c r="M284" s="117"/>
      <c r="N284" s="173"/>
      <c r="O284" s="117"/>
      <c r="P284" s="121"/>
      <c r="Q284" s="117"/>
      <c r="R284" s="121"/>
      <c r="S284" s="173">
        <v>32</v>
      </c>
      <c r="T284" s="173">
        <v>259</v>
      </c>
      <c r="U284" s="174">
        <v>502</v>
      </c>
      <c r="V284" s="173">
        <v>190</v>
      </c>
      <c r="W284" s="174">
        <f t="shared" si="21"/>
        <v>983</v>
      </c>
      <c r="X284" s="711"/>
      <c r="Y284" s="713"/>
      <c r="Z284" s="137"/>
    </row>
    <row r="285" spans="2:26" x14ac:dyDescent="0.35">
      <c r="B285" s="10"/>
      <c r="C285" s="29"/>
      <c r="D285" s="46"/>
      <c r="L285" s="17"/>
      <c r="M285" s="117"/>
      <c r="N285" s="121"/>
      <c r="O285" s="117"/>
      <c r="P285" s="121"/>
      <c r="Q285" s="117"/>
      <c r="R285" s="121"/>
      <c r="S285" s="121"/>
      <c r="T285" s="173"/>
      <c r="U285" s="174"/>
      <c r="V285" s="173"/>
      <c r="W285" s="174">
        <f t="shared" si="21"/>
        <v>0</v>
      </c>
      <c r="X285" s="711"/>
      <c r="Y285" s="713"/>
      <c r="Z285" s="137"/>
    </row>
    <row r="286" spans="2:26" x14ac:dyDescent="0.35">
      <c r="B286" s="10"/>
      <c r="C286" s="29"/>
      <c r="D286" s="11" t="s">
        <v>347</v>
      </c>
      <c r="L286" s="17"/>
      <c r="M286" s="117"/>
      <c r="N286" s="121"/>
      <c r="O286" s="117"/>
      <c r="P286" s="121"/>
      <c r="Q286" s="117"/>
      <c r="R286" s="121"/>
      <c r="S286" s="121"/>
      <c r="T286" s="173"/>
      <c r="U286" s="174"/>
      <c r="V286" s="173"/>
      <c r="W286" s="174">
        <f t="shared" si="21"/>
        <v>0</v>
      </c>
      <c r="X286" s="711"/>
      <c r="Y286" s="713"/>
      <c r="Z286" s="137"/>
    </row>
    <row r="287" spans="2:26" x14ac:dyDescent="0.35">
      <c r="B287" s="10"/>
      <c r="C287" s="29"/>
      <c r="D287" s="46" t="s">
        <v>169</v>
      </c>
      <c r="L287" s="17"/>
      <c r="M287" s="117"/>
      <c r="N287" s="173"/>
      <c r="O287" s="117"/>
      <c r="P287" s="121"/>
      <c r="Q287" s="117"/>
      <c r="R287" s="121"/>
      <c r="S287" s="173">
        <v>0</v>
      </c>
      <c r="T287" s="173">
        <v>0</v>
      </c>
      <c r="U287" s="174">
        <v>0</v>
      </c>
      <c r="V287" s="173">
        <v>0</v>
      </c>
      <c r="W287" s="174">
        <f t="shared" si="21"/>
        <v>0</v>
      </c>
      <c r="X287" s="711"/>
      <c r="Y287" s="713"/>
      <c r="Z287" s="137"/>
    </row>
    <row r="288" spans="2:26" x14ac:dyDescent="0.35">
      <c r="B288" s="10"/>
      <c r="C288" s="29"/>
      <c r="D288" s="46" t="s">
        <v>170</v>
      </c>
      <c r="L288" s="17"/>
      <c r="M288" s="117"/>
      <c r="N288" s="173"/>
      <c r="O288" s="117"/>
      <c r="P288" s="121"/>
      <c r="Q288" s="117"/>
      <c r="R288" s="121"/>
      <c r="S288" s="173">
        <v>0</v>
      </c>
      <c r="T288" s="173">
        <v>1</v>
      </c>
      <c r="U288" s="174">
        <v>90</v>
      </c>
      <c r="V288" s="173">
        <v>90</v>
      </c>
      <c r="W288" s="174">
        <f t="shared" si="21"/>
        <v>181</v>
      </c>
      <c r="X288" s="711"/>
      <c r="Y288" s="713"/>
      <c r="Z288" s="137"/>
    </row>
    <row r="289" spans="2:26" x14ac:dyDescent="0.35">
      <c r="B289" s="10"/>
      <c r="C289" s="29"/>
      <c r="D289" s="46" t="s">
        <v>171</v>
      </c>
      <c r="L289" s="17"/>
      <c r="M289" s="117"/>
      <c r="N289" s="173"/>
      <c r="O289" s="117"/>
      <c r="P289" s="121"/>
      <c r="Q289" s="117"/>
      <c r="R289" s="121"/>
      <c r="S289" s="173">
        <v>0</v>
      </c>
      <c r="T289" s="173">
        <v>0</v>
      </c>
      <c r="U289" s="174">
        <v>0</v>
      </c>
      <c r="V289" s="173">
        <v>0</v>
      </c>
      <c r="W289" s="174">
        <f t="shared" si="21"/>
        <v>0</v>
      </c>
      <c r="X289" s="711"/>
      <c r="Y289" s="713"/>
      <c r="Z289" s="137"/>
    </row>
    <row r="290" spans="2:26" x14ac:dyDescent="0.35">
      <c r="B290" s="10"/>
      <c r="C290" s="29"/>
      <c r="D290" s="46" t="s">
        <v>172</v>
      </c>
      <c r="L290" s="17"/>
      <c r="M290" s="117"/>
      <c r="N290" s="173"/>
      <c r="O290" s="117"/>
      <c r="P290" s="121"/>
      <c r="Q290" s="117"/>
      <c r="R290" s="121"/>
      <c r="S290" s="173">
        <v>0</v>
      </c>
      <c r="T290" s="173">
        <v>0</v>
      </c>
      <c r="U290" s="174">
        <v>0</v>
      </c>
      <c r="V290" s="173">
        <v>0</v>
      </c>
      <c r="W290" s="174">
        <f t="shared" si="21"/>
        <v>0</v>
      </c>
      <c r="X290" s="711"/>
      <c r="Y290" s="713"/>
      <c r="Z290" s="137"/>
    </row>
    <row r="291" spans="2:26" x14ac:dyDescent="0.35">
      <c r="B291" s="10"/>
      <c r="C291" s="29"/>
      <c r="D291" s="47" t="s">
        <v>173</v>
      </c>
      <c r="L291" s="17"/>
      <c r="M291" s="117"/>
      <c r="N291" s="173"/>
      <c r="O291" s="117"/>
      <c r="P291" s="121"/>
      <c r="Q291" s="117"/>
      <c r="R291" s="121"/>
      <c r="S291" s="173">
        <v>0</v>
      </c>
      <c r="T291" s="173">
        <v>0</v>
      </c>
      <c r="U291" s="174">
        <v>0</v>
      </c>
      <c r="V291" s="173">
        <v>0</v>
      </c>
      <c r="W291" s="174">
        <f t="shared" si="21"/>
        <v>0</v>
      </c>
      <c r="X291" s="711"/>
      <c r="Y291" s="713"/>
      <c r="Z291" s="137"/>
    </row>
    <row r="292" spans="2:26" x14ac:dyDescent="0.35">
      <c r="B292" s="10"/>
      <c r="C292" s="29"/>
      <c r="D292" s="47" t="s">
        <v>175</v>
      </c>
      <c r="L292" s="17"/>
      <c r="M292" s="117"/>
      <c r="N292" s="173"/>
      <c r="O292" s="117"/>
      <c r="P292" s="121"/>
      <c r="Q292" s="117"/>
      <c r="R292" s="121"/>
      <c r="S292" s="173">
        <v>0</v>
      </c>
      <c r="T292" s="173">
        <v>0</v>
      </c>
      <c r="U292" s="174">
        <v>0</v>
      </c>
      <c r="V292" s="173">
        <v>0</v>
      </c>
      <c r="W292" s="174">
        <f t="shared" si="21"/>
        <v>0</v>
      </c>
      <c r="X292" s="711"/>
      <c r="Y292" s="713"/>
      <c r="Z292" s="137"/>
    </row>
    <row r="293" spans="2:26" x14ac:dyDescent="0.35">
      <c r="B293" s="10"/>
      <c r="C293" s="29"/>
      <c r="D293" s="47" t="s">
        <v>176</v>
      </c>
      <c r="L293" s="17"/>
      <c r="M293" s="117"/>
      <c r="N293" s="173"/>
      <c r="O293" s="117"/>
      <c r="P293" s="121"/>
      <c r="Q293" s="117"/>
      <c r="R293" s="121"/>
      <c r="S293" s="173">
        <v>0</v>
      </c>
      <c r="T293" s="173">
        <v>0</v>
      </c>
      <c r="U293" s="174">
        <v>2</v>
      </c>
      <c r="V293" s="173">
        <v>1</v>
      </c>
      <c r="W293" s="174">
        <f t="shared" si="21"/>
        <v>3</v>
      </c>
      <c r="X293" s="711"/>
      <c r="Y293" s="713"/>
      <c r="Z293" s="137"/>
    </row>
    <row r="294" spans="2:26" x14ac:dyDescent="0.35">
      <c r="B294" s="10"/>
      <c r="C294" s="29"/>
      <c r="D294" s="46"/>
      <c r="E294" t="s">
        <v>346</v>
      </c>
      <c r="L294" s="17"/>
      <c r="M294" s="117"/>
      <c r="N294" s="121"/>
      <c r="O294" s="117"/>
      <c r="P294" s="121"/>
      <c r="Q294" s="117"/>
      <c r="R294" s="121"/>
      <c r="S294" s="173">
        <v>0</v>
      </c>
      <c r="T294" s="173">
        <v>0</v>
      </c>
      <c r="U294" s="174">
        <v>0</v>
      </c>
      <c r="V294" s="173">
        <v>1</v>
      </c>
      <c r="W294" s="174">
        <f t="shared" si="21"/>
        <v>1</v>
      </c>
      <c r="X294" s="711"/>
      <c r="Y294" s="713"/>
      <c r="Z294" s="137"/>
    </row>
    <row r="295" spans="2:26" x14ac:dyDescent="0.35">
      <c r="B295" s="10"/>
      <c r="C295" s="29"/>
      <c r="D295" s="46"/>
      <c r="E295" s="68"/>
      <c r="L295" s="17"/>
      <c r="M295" s="117"/>
      <c r="N295" s="121"/>
      <c r="O295" s="117"/>
      <c r="P295" s="121"/>
      <c r="Q295" s="117"/>
      <c r="R295" s="121"/>
      <c r="S295" s="121"/>
      <c r="T295" s="173"/>
      <c r="U295" s="174"/>
      <c r="V295" s="173"/>
      <c r="W295" s="174"/>
      <c r="X295" s="711"/>
      <c r="Y295" s="713"/>
      <c r="Z295" s="137"/>
    </row>
    <row r="296" spans="2:26" x14ac:dyDescent="0.35">
      <c r="B296" s="10"/>
      <c r="C296" s="29"/>
      <c r="D296" s="68"/>
      <c r="E296" s="68"/>
      <c r="L296" s="17"/>
      <c r="M296" s="117"/>
      <c r="N296" s="121"/>
      <c r="O296" s="117"/>
      <c r="P296" s="121"/>
      <c r="Q296" s="117"/>
      <c r="R296" s="121"/>
      <c r="S296" s="121"/>
      <c r="T296" s="173"/>
      <c r="U296" s="174"/>
      <c r="V296" s="173"/>
      <c r="W296" s="174"/>
      <c r="X296" s="711"/>
      <c r="Y296" s="713"/>
      <c r="Z296" s="137"/>
    </row>
    <row r="297" spans="2:26" x14ac:dyDescent="0.35">
      <c r="B297" s="10"/>
      <c r="C297" s="29"/>
      <c r="D297" s="38" t="s">
        <v>166</v>
      </c>
      <c r="E297" s="67"/>
      <c r="L297" s="17"/>
      <c r="M297" s="117"/>
      <c r="N297" s="121"/>
      <c r="O297" s="117"/>
      <c r="P297" s="121"/>
      <c r="Q297" s="117"/>
      <c r="R297" s="121"/>
      <c r="S297" s="121"/>
      <c r="T297" s="173"/>
      <c r="U297" s="174"/>
      <c r="V297" s="173"/>
      <c r="W297" s="174">
        <f t="shared" si="21"/>
        <v>0</v>
      </c>
      <c r="X297" s="711"/>
      <c r="Y297" s="713"/>
      <c r="Z297" s="137"/>
    </row>
    <row r="298" spans="2:26" x14ac:dyDescent="0.35">
      <c r="B298" s="10"/>
      <c r="C298" s="29"/>
      <c r="D298" s="46" t="s">
        <v>169</v>
      </c>
      <c r="E298" s="68"/>
      <c r="L298" s="17"/>
      <c r="M298" s="117"/>
      <c r="N298" s="173"/>
      <c r="O298" s="117"/>
      <c r="P298" s="121"/>
      <c r="Q298" s="117"/>
      <c r="R298" s="121"/>
      <c r="S298" s="173">
        <v>0</v>
      </c>
      <c r="T298" s="173">
        <v>0</v>
      </c>
      <c r="U298" s="174">
        <v>0</v>
      </c>
      <c r="V298" s="173">
        <v>0</v>
      </c>
      <c r="W298" s="174">
        <f t="shared" si="21"/>
        <v>0</v>
      </c>
      <c r="X298" s="711"/>
      <c r="Y298" s="713"/>
      <c r="Z298" s="137"/>
    </row>
    <row r="299" spans="2:26" x14ac:dyDescent="0.35">
      <c r="B299" s="10"/>
      <c r="C299" s="29"/>
      <c r="D299" s="46" t="s">
        <v>170</v>
      </c>
      <c r="E299" s="67"/>
      <c r="L299" s="17"/>
      <c r="M299" s="117"/>
      <c r="N299" s="173"/>
      <c r="O299" s="117"/>
      <c r="P299" s="121"/>
      <c r="Q299" s="117"/>
      <c r="R299" s="121"/>
      <c r="S299" s="173">
        <v>83</v>
      </c>
      <c r="T299" s="173">
        <v>327</v>
      </c>
      <c r="U299" s="174">
        <v>611</v>
      </c>
      <c r="V299" s="173">
        <v>420</v>
      </c>
      <c r="W299" s="174">
        <f t="shared" si="21"/>
        <v>1441</v>
      </c>
      <c r="X299" s="711"/>
      <c r="Y299" s="713"/>
      <c r="Z299" s="137"/>
    </row>
    <row r="300" spans="2:26" x14ac:dyDescent="0.35">
      <c r="B300" s="10"/>
      <c r="C300" s="29"/>
      <c r="D300" s="47" t="s">
        <v>171</v>
      </c>
      <c r="L300" s="17"/>
      <c r="M300" s="117"/>
      <c r="N300" s="173"/>
      <c r="O300" s="117"/>
      <c r="P300" s="121"/>
      <c r="Q300" s="117"/>
      <c r="R300" s="121"/>
      <c r="S300" s="173">
        <v>30</v>
      </c>
      <c r="T300" s="173">
        <v>79</v>
      </c>
      <c r="U300" s="174">
        <v>121</v>
      </c>
      <c r="V300" s="173">
        <v>101</v>
      </c>
      <c r="W300" s="174">
        <f t="shared" si="21"/>
        <v>331</v>
      </c>
      <c r="X300" s="711"/>
      <c r="Y300" s="713"/>
      <c r="Z300" s="137"/>
    </row>
    <row r="301" spans="2:26" x14ac:dyDescent="0.35">
      <c r="B301" s="10"/>
      <c r="C301" s="29"/>
      <c r="D301" s="47" t="s">
        <v>172</v>
      </c>
      <c r="L301" s="17"/>
      <c r="M301" s="117"/>
      <c r="N301" s="173"/>
      <c r="O301" s="117"/>
      <c r="P301" s="121"/>
      <c r="Q301" s="117"/>
      <c r="R301" s="121"/>
      <c r="S301" s="173">
        <v>1</v>
      </c>
      <c r="T301" s="173">
        <v>9</v>
      </c>
      <c r="U301" s="174">
        <v>13</v>
      </c>
      <c r="V301" s="173">
        <v>4</v>
      </c>
      <c r="W301" s="174">
        <f t="shared" si="21"/>
        <v>27</v>
      </c>
      <c r="X301" s="711"/>
      <c r="Y301" s="713"/>
      <c r="Z301" s="137"/>
    </row>
    <row r="302" spans="2:26" x14ac:dyDescent="0.35">
      <c r="B302" s="10"/>
      <c r="C302" s="29"/>
      <c r="D302" s="47" t="s">
        <v>173</v>
      </c>
      <c r="L302" s="17"/>
      <c r="M302" s="117"/>
      <c r="N302" s="173"/>
      <c r="O302" s="117"/>
      <c r="P302" s="121"/>
      <c r="Q302" s="117"/>
      <c r="R302" s="121"/>
      <c r="S302" s="173">
        <v>0</v>
      </c>
      <c r="T302" s="173">
        <v>21</v>
      </c>
      <c r="U302" s="174">
        <v>18</v>
      </c>
      <c r="V302" s="173">
        <v>9</v>
      </c>
      <c r="W302" s="174">
        <f t="shared" si="21"/>
        <v>48</v>
      </c>
      <c r="X302" s="711"/>
      <c r="Y302" s="713"/>
      <c r="Z302" s="137"/>
    </row>
    <row r="303" spans="2:26" x14ac:dyDescent="0.35">
      <c r="B303" s="10"/>
      <c r="C303" s="29"/>
      <c r="D303" s="47" t="s">
        <v>175</v>
      </c>
      <c r="L303" s="17"/>
      <c r="M303" s="117"/>
      <c r="N303" s="173"/>
      <c r="O303" s="117"/>
      <c r="P303" s="121"/>
      <c r="Q303" s="117"/>
      <c r="R303" s="121"/>
      <c r="S303" s="173">
        <v>0</v>
      </c>
      <c r="T303" s="173">
        <v>0</v>
      </c>
      <c r="U303" s="174">
        <v>0</v>
      </c>
      <c r="V303" s="173">
        <v>0</v>
      </c>
      <c r="W303" s="174">
        <f t="shared" si="21"/>
        <v>0</v>
      </c>
      <c r="X303" s="711"/>
      <c r="Y303" s="713"/>
      <c r="Z303" s="137"/>
    </row>
    <row r="304" spans="2:26" x14ac:dyDescent="0.35">
      <c r="B304" s="10"/>
      <c r="C304" s="29"/>
      <c r="D304" s="47" t="s">
        <v>176</v>
      </c>
      <c r="L304" s="17"/>
      <c r="M304" s="117"/>
      <c r="N304" s="173"/>
      <c r="O304" s="117"/>
      <c r="P304" s="121"/>
      <c r="Q304" s="117"/>
      <c r="R304" s="121"/>
      <c r="S304" s="173">
        <v>3</v>
      </c>
      <c r="T304" s="173">
        <v>35</v>
      </c>
      <c r="U304" s="174">
        <v>77</v>
      </c>
      <c r="V304" s="173">
        <v>35</v>
      </c>
      <c r="W304" s="174">
        <f t="shared" si="21"/>
        <v>150</v>
      </c>
      <c r="X304" s="711"/>
      <c r="Y304" s="713"/>
      <c r="Z304" s="137"/>
    </row>
    <row r="305" spans="2:26" x14ac:dyDescent="0.35">
      <c r="B305" s="10"/>
      <c r="C305" s="29"/>
      <c r="D305" s="47" t="s">
        <v>348</v>
      </c>
      <c r="L305" s="17"/>
      <c r="M305" s="117"/>
      <c r="N305" s="173"/>
      <c r="O305" s="117"/>
      <c r="P305" s="121"/>
      <c r="Q305" s="117"/>
      <c r="R305" s="121"/>
      <c r="S305" s="173">
        <v>3</v>
      </c>
      <c r="T305" s="173">
        <v>34</v>
      </c>
      <c r="U305" s="174">
        <v>0</v>
      </c>
      <c r="V305" s="173">
        <v>27</v>
      </c>
      <c r="W305" s="174">
        <f t="shared" si="21"/>
        <v>64</v>
      </c>
      <c r="X305" s="711"/>
      <c r="Y305" s="713"/>
      <c r="Z305" s="137"/>
    </row>
    <row r="306" spans="2:26" x14ac:dyDescent="0.35">
      <c r="B306" s="10"/>
      <c r="C306" s="29"/>
      <c r="D306" s="46" t="s">
        <v>349</v>
      </c>
      <c r="L306" s="17"/>
      <c r="M306" s="117"/>
      <c r="N306" s="173"/>
      <c r="O306" s="117"/>
      <c r="P306" s="121"/>
      <c r="Q306" s="117"/>
      <c r="R306" s="121"/>
      <c r="S306" s="173">
        <v>0</v>
      </c>
      <c r="T306" s="173">
        <v>1</v>
      </c>
      <c r="U306" s="174">
        <v>77</v>
      </c>
      <c r="V306" s="173">
        <v>8</v>
      </c>
      <c r="W306" s="174">
        <f t="shared" si="21"/>
        <v>86</v>
      </c>
      <c r="X306" s="711"/>
      <c r="Y306" s="713"/>
      <c r="Z306" s="137"/>
    </row>
    <row r="307" spans="2:26" x14ac:dyDescent="0.35">
      <c r="B307" s="10"/>
      <c r="C307" s="29"/>
      <c r="D307" s="46"/>
      <c r="L307" s="17"/>
      <c r="M307" s="117"/>
      <c r="N307" s="121"/>
      <c r="O307" s="117"/>
      <c r="P307" s="121"/>
      <c r="Q307" s="117"/>
      <c r="R307" s="121"/>
      <c r="S307" s="121"/>
      <c r="T307" s="173"/>
      <c r="U307" s="174"/>
      <c r="V307" s="173"/>
      <c r="W307" s="174"/>
      <c r="X307" s="711"/>
      <c r="Y307" s="713"/>
      <c r="Z307" s="137"/>
    </row>
    <row r="308" spans="2:26" x14ac:dyDescent="0.35">
      <c r="B308" s="10"/>
      <c r="C308" s="29"/>
      <c r="D308" s="68"/>
      <c r="L308" s="17"/>
      <c r="M308" s="117"/>
      <c r="N308" s="121"/>
      <c r="O308" s="117"/>
      <c r="P308" s="121"/>
      <c r="Q308" s="117"/>
      <c r="R308" s="121"/>
      <c r="S308" s="121"/>
      <c r="T308" s="173"/>
      <c r="U308" s="174"/>
      <c r="V308" s="173"/>
      <c r="W308" s="174"/>
      <c r="X308" s="711"/>
      <c r="Y308" s="713"/>
      <c r="Z308" s="137"/>
    </row>
    <row r="309" spans="2:26" x14ac:dyDescent="0.35">
      <c r="B309" s="10"/>
      <c r="C309" s="29"/>
      <c r="D309" s="38" t="s">
        <v>879</v>
      </c>
      <c r="L309" s="17"/>
      <c r="M309" s="117"/>
      <c r="N309" s="121"/>
      <c r="O309" s="117"/>
      <c r="P309" s="121"/>
      <c r="Q309" s="117"/>
      <c r="R309" s="121"/>
      <c r="S309" s="121"/>
      <c r="T309" s="173"/>
      <c r="U309" s="174"/>
      <c r="V309" s="173"/>
      <c r="W309" s="174">
        <f t="shared" ref="W309:W318" si="23">SUM(S309:V309)</f>
        <v>0</v>
      </c>
      <c r="X309" s="711"/>
      <c r="Y309" s="713"/>
      <c r="Z309" s="137"/>
    </row>
    <row r="310" spans="2:26" x14ac:dyDescent="0.35">
      <c r="B310" s="10"/>
      <c r="C310" s="29"/>
      <c r="D310" s="48" t="s">
        <v>169</v>
      </c>
      <c r="L310" s="17"/>
      <c r="M310" s="117"/>
      <c r="N310" s="173"/>
      <c r="O310" s="117"/>
      <c r="P310" s="121"/>
      <c r="Q310" s="117"/>
      <c r="R310" s="121"/>
      <c r="S310" s="173">
        <v>0</v>
      </c>
      <c r="T310" s="173">
        <v>0</v>
      </c>
      <c r="U310" s="174">
        <v>0</v>
      </c>
      <c r="V310" s="173">
        <v>0</v>
      </c>
      <c r="W310" s="174">
        <f t="shared" si="23"/>
        <v>0</v>
      </c>
      <c r="X310" s="711"/>
      <c r="Y310" s="713"/>
      <c r="Z310" s="137"/>
    </row>
    <row r="311" spans="2:26" x14ac:dyDescent="0.35">
      <c r="B311" s="10"/>
      <c r="C311" s="29"/>
      <c r="D311" s="48" t="s">
        <v>170</v>
      </c>
      <c r="L311" s="17"/>
      <c r="M311" s="117"/>
      <c r="N311" s="173"/>
      <c r="O311" s="117"/>
      <c r="P311" s="121"/>
      <c r="Q311" s="117"/>
      <c r="R311" s="121"/>
      <c r="S311" s="173">
        <v>0</v>
      </c>
      <c r="T311" s="173">
        <v>0</v>
      </c>
      <c r="U311" s="174">
        <v>0</v>
      </c>
      <c r="V311" s="173">
        <v>1</v>
      </c>
      <c r="W311" s="174">
        <f t="shared" si="23"/>
        <v>1</v>
      </c>
      <c r="X311" s="711"/>
      <c r="Y311" s="713"/>
      <c r="Z311" s="137"/>
    </row>
    <row r="312" spans="2:26" x14ac:dyDescent="0.35">
      <c r="B312" s="10"/>
      <c r="C312" s="29"/>
      <c r="D312" s="48" t="s">
        <v>171</v>
      </c>
      <c r="L312" s="17"/>
      <c r="M312" s="117"/>
      <c r="N312" s="173"/>
      <c r="O312" s="117"/>
      <c r="P312" s="121"/>
      <c r="Q312" s="117"/>
      <c r="R312" s="121"/>
      <c r="S312" s="173">
        <v>0</v>
      </c>
      <c r="T312" s="173">
        <v>0</v>
      </c>
      <c r="U312" s="174">
        <v>0</v>
      </c>
      <c r="V312" s="173">
        <v>0</v>
      </c>
      <c r="W312" s="174">
        <f t="shared" si="23"/>
        <v>0</v>
      </c>
      <c r="X312" s="711"/>
      <c r="Y312" s="713"/>
      <c r="Z312" s="137"/>
    </row>
    <row r="313" spans="2:26" x14ac:dyDescent="0.35">
      <c r="B313" s="10"/>
      <c r="C313" s="29"/>
      <c r="D313" s="48" t="s">
        <v>172</v>
      </c>
      <c r="L313" s="17"/>
      <c r="M313" s="117"/>
      <c r="N313" s="173"/>
      <c r="O313" s="117"/>
      <c r="P313" s="121"/>
      <c r="Q313" s="117"/>
      <c r="R313" s="121"/>
      <c r="S313" s="173">
        <v>0</v>
      </c>
      <c r="T313" s="173">
        <v>0</v>
      </c>
      <c r="U313" s="174">
        <v>0</v>
      </c>
      <c r="V313" s="173">
        <v>0</v>
      </c>
      <c r="W313" s="174">
        <f t="shared" si="23"/>
        <v>0</v>
      </c>
      <c r="X313" s="711"/>
      <c r="Y313" s="713"/>
      <c r="Z313" s="137"/>
    </row>
    <row r="314" spans="2:26" x14ac:dyDescent="0.35">
      <c r="B314" s="10"/>
      <c r="C314" s="29"/>
      <c r="D314" s="48" t="s">
        <v>173</v>
      </c>
      <c r="L314" s="17"/>
      <c r="M314" s="117"/>
      <c r="N314" s="173"/>
      <c r="O314" s="117"/>
      <c r="P314" s="121"/>
      <c r="Q314" s="117"/>
      <c r="R314" s="121"/>
      <c r="S314" s="173">
        <v>0</v>
      </c>
      <c r="T314" s="173">
        <v>0</v>
      </c>
      <c r="U314" s="174">
        <v>0</v>
      </c>
      <c r="V314" s="173">
        <v>0</v>
      </c>
      <c r="W314" s="174">
        <f t="shared" si="23"/>
        <v>0</v>
      </c>
      <c r="X314" s="711"/>
      <c r="Y314" s="713"/>
      <c r="Z314" s="137"/>
    </row>
    <row r="315" spans="2:26" x14ac:dyDescent="0.35">
      <c r="B315" s="10"/>
      <c r="C315" s="29"/>
      <c r="D315" s="48" t="s">
        <v>175</v>
      </c>
      <c r="L315" s="17"/>
      <c r="M315" s="117"/>
      <c r="N315" s="173"/>
      <c r="O315" s="117"/>
      <c r="P315" s="121"/>
      <c r="Q315" s="117"/>
      <c r="R315" s="121"/>
      <c r="S315" s="173">
        <v>0</v>
      </c>
      <c r="T315" s="173">
        <v>0</v>
      </c>
      <c r="U315" s="174">
        <v>0</v>
      </c>
      <c r="V315" s="173">
        <v>0</v>
      </c>
      <c r="W315" s="174">
        <f t="shared" si="23"/>
        <v>0</v>
      </c>
      <c r="X315" s="711"/>
      <c r="Y315" s="713"/>
      <c r="Z315" s="137"/>
    </row>
    <row r="316" spans="2:26" x14ac:dyDescent="0.35">
      <c r="B316" s="10"/>
      <c r="C316" s="29"/>
      <c r="D316" s="48" t="s">
        <v>176</v>
      </c>
      <c r="L316" s="17"/>
      <c r="M316" s="117"/>
      <c r="N316" s="173"/>
      <c r="O316" s="117"/>
      <c r="P316" s="121"/>
      <c r="Q316" s="117"/>
      <c r="R316" s="121"/>
      <c r="S316" s="173">
        <v>0</v>
      </c>
      <c r="T316" s="173">
        <v>0</v>
      </c>
      <c r="U316" s="174">
        <v>0</v>
      </c>
      <c r="V316" s="173">
        <v>0</v>
      </c>
      <c r="W316" s="174">
        <f t="shared" si="23"/>
        <v>0</v>
      </c>
      <c r="X316" s="711"/>
      <c r="Y316" s="713"/>
      <c r="Z316" s="137"/>
    </row>
    <row r="317" spans="2:26" x14ac:dyDescent="0.35">
      <c r="B317" s="10"/>
      <c r="C317" s="29"/>
      <c r="D317" s="46"/>
      <c r="E317" t="s">
        <v>348</v>
      </c>
      <c r="L317" s="17"/>
      <c r="M317" s="117"/>
      <c r="N317" s="173"/>
      <c r="O317" s="117"/>
      <c r="P317" s="121"/>
      <c r="Q317" s="117"/>
      <c r="R317" s="121"/>
      <c r="S317" s="173">
        <v>0</v>
      </c>
      <c r="T317" s="173">
        <v>0</v>
      </c>
      <c r="U317" s="174">
        <v>0</v>
      </c>
      <c r="V317" s="173">
        <v>0</v>
      </c>
      <c r="W317" s="174">
        <f t="shared" si="23"/>
        <v>0</v>
      </c>
      <c r="X317" s="711"/>
      <c r="Y317" s="713"/>
      <c r="Z317" s="137"/>
    </row>
    <row r="318" spans="2:26" x14ac:dyDescent="0.35">
      <c r="B318" s="10"/>
      <c r="C318" s="29"/>
      <c r="D318" s="46"/>
      <c r="E318" s="68" t="s">
        <v>349</v>
      </c>
      <c r="L318" s="17"/>
      <c r="M318" s="117"/>
      <c r="N318" s="173"/>
      <c r="O318" s="117"/>
      <c r="P318" s="121"/>
      <c r="Q318" s="117"/>
      <c r="R318" s="121"/>
      <c r="S318" s="173">
        <v>0</v>
      </c>
      <c r="T318" s="173">
        <v>0</v>
      </c>
      <c r="U318" s="174">
        <v>0</v>
      </c>
      <c r="V318" s="173">
        <v>0</v>
      </c>
      <c r="W318" s="174">
        <f t="shared" si="23"/>
        <v>0</v>
      </c>
      <c r="X318" s="711"/>
      <c r="Y318" s="713"/>
      <c r="Z318" s="137"/>
    </row>
    <row r="319" spans="2:26" x14ac:dyDescent="0.35">
      <c r="B319" s="10"/>
      <c r="C319" s="29"/>
      <c r="D319" s="47"/>
      <c r="E319" s="68"/>
      <c r="L319" s="17"/>
      <c r="M319" s="117"/>
      <c r="N319" s="173"/>
      <c r="O319" s="117"/>
      <c r="P319" s="121"/>
      <c r="Q319" s="117"/>
      <c r="R319" s="121"/>
      <c r="S319" s="174"/>
      <c r="T319" s="173"/>
      <c r="U319" s="174"/>
      <c r="V319" s="173"/>
      <c r="W319" s="174"/>
      <c r="X319" s="711"/>
      <c r="Y319" s="713"/>
      <c r="Z319" s="137"/>
    </row>
    <row r="320" spans="2:26" x14ac:dyDescent="0.35">
      <c r="B320" s="40"/>
      <c r="L320" s="17"/>
      <c r="M320" s="117"/>
      <c r="N320" s="121"/>
      <c r="O320" s="117"/>
      <c r="P320" s="121"/>
      <c r="Q320" s="117"/>
      <c r="R320" s="121"/>
      <c r="S320" s="174"/>
      <c r="T320" s="173"/>
      <c r="U320" s="174"/>
      <c r="V320" s="173"/>
      <c r="W320" s="174"/>
      <c r="X320" s="711"/>
      <c r="Y320" s="713"/>
      <c r="Z320" s="137"/>
    </row>
    <row r="321" spans="2:26" x14ac:dyDescent="0.35">
      <c r="B321" s="39" t="s">
        <v>178</v>
      </c>
      <c r="C321" s="11"/>
      <c r="D321" s="29"/>
      <c r="E321" s="68"/>
      <c r="L321" s="17"/>
      <c r="M321" s="117"/>
      <c r="N321" s="121"/>
      <c r="O321" s="117"/>
      <c r="P321" s="121"/>
      <c r="Q321" s="117"/>
      <c r="R321" s="121"/>
      <c r="S321" s="174"/>
      <c r="T321" s="173"/>
      <c r="U321" s="174"/>
      <c r="V321" s="173"/>
      <c r="W321" s="174"/>
      <c r="X321" s="711"/>
      <c r="Y321" s="713"/>
      <c r="Z321" s="137"/>
    </row>
    <row r="322" spans="2:26" x14ac:dyDescent="0.35">
      <c r="B322" s="39" t="s">
        <v>179</v>
      </c>
      <c r="L322" s="17"/>
      <c r="M322" s="117"/>
      <c r="N322" s="121"/>
      <c r="O322" s="117"/>
      <c r="P322" s="121"/>
      <c r="Q322" s="117"/>
      <c r="R322" s="121"/>
      <c r="S322" s="174"/>
      <c r="T322" s="173"/>
      <c r="U322" s="174"/>
      <c r="V322" s="173"/>
      <c r="W322" s="174"/>
      <c r="X322" s="711"/>
      <c r="Y322" s="713"/>
      <c r="Z322" s="137"/>
    </row>
    <row r="323" spans="2:26" x14ac:dyDescent="0.35">
      <c r="B323" s="40"/>
      <c r="E323" s="41"/>
      <c r="L323" s="17"/>
      <c r="M323" s="117"/>
      <c r="N323" s="121"/>
      <c r="O323" s="117"/>
      <c r="P323" s="121"/>
      <c r="Q323" s="117"/>
      <c r="R323" s="121"/>
      <c r="S323" s="174"/>
      <c r="T323" s="173"/>
      <c r="U323" s="174"/>
      <c r="V323" s="173"/>
      <c r="W323" s="174"/>
      <c r="X323" s="711"/>
      <c r="Y323" s="713"/>
      <c r="Z323" s="137"/>
    </row>
    <row r="324" spans="2:26" x14ac:dyDescent="0.35">
      <c r="B324" s="40"/>
      <c r="D324" s="69" t="s">
        <v>180</v>
      </c>
      <c r="E324" s="70"/>
      <c r="L324" s="17"/>
      <c r="M324" s="117"/>
      <c r="N324" s="121"/>
      <c r="O324" s="117"/>
      <c r="P324" s="121"/>
      <c r="Q324" s="117"/>
      <c r="R324" s="121"/>
      <c r="S324" s="174"/>
      <c r="T324" s="173"/>
      <c r="U324" s="174"/>
      <c r="V324" s="173"/>
      <c r="W324" s="174"/>
      <c r="X324" s="711"/>
      <c r="Y324" s="713"/>
      <c r="Z324" s="137"/>
    </row>
    <row r="325" spans="2:26" ht="15" customHeight="1" x14ac:dyDescent="0.35">
      <c r="B325" s="40"/>
      <c r="D325" s="41"/>
      <c r="E325" s="41" t="s">
        <v>181</v>
      </c>
      <c r="F325" s="42"/>
      <c r="L325" s="17"/>
      <c r="M325" s="117"/>
      <c r="N325" s="173"/>
      <c r="O325" s="174"/>
      <c r="P325" s="173"/>
      <c r="Q325" s="117"/>
      <c r="R325" s="121"/>
      <c r="S325" s="174"/>
      <c r="T325" s="173"/>
      <c r="U325" s="174"/>
      <c r="V325" s="173"/>
      <c r="W325" s="174"/>
      <c r="X325" s="711"/>
      <c r="Y325" s="713"/>
      <c r="Z325" s="137"/>
    </row>
    <row r="326" spans="2:26" x14ac:dyDescent="0.35">
      <c r="B326" s="40"/>
      <c r="D326" s="71"/>
      <c r="E326" s="72" t="s">
        <v>192</v>
      </c>
      <c r="L326" s="17"/>
      <c r="M326" s="117"/>
      <c r="N326" s="173"/>
      <c r="O326" s="177">
        <v>161326</v>
      </c>
      <c r="P326" s="173" t="s">
        <v>880</v>
      </c>
      <c r="Q326" s="117"/>
      <c r="R326" s="187">
        <v>141935</v>
      </c>
      <c r="S326" s="177">
        <v>167208</v>
      </c>
      <c r="T326" s="187">
        <v>167148</v>
      </c>
      <c r="U326" s="187">
        <v>32960</v>
      </c>
      <c r="V326" s="187">
        <v>150504</v>
      </c>
      <c r="W326" s="177">
        <v>150504</v>
      </c>
      <c r="X326" s="772">
        <f t="shared" ref="X326" si="24">R326-W326</f>
        <v>-8569</v>
      </c>
      <c r="Y326" s="773"/>
      <c r="Z326" s="137"/>
    </row>
    <row r="327" spans="2:26" x14ac:dyDescent="0.35">
      <c r="B327" s="40"/>
      <c r="D327" s="41"/>
      <c r="E327" s="72"/>
      <c r="L327" s="17"/>
      <c r="M327" s="117"/>
      <c r="N327" s="173"/>
      <c r="O327" s="174"/>
      <c r="P327" s="173"/>
      <c r="Q327" s="117"/>
      <c r="R327" s="121"/>
      <c r="S327" s="174"/>
      <c r="T327" s="173"/>
      <c r="U327" s="174"/>
      <c r="V327" s="173"/>
      <c r="W327" s="174"/>
      <c r="X327" s="711"/>
      <c r="Y327" s="713"/>
      <c r="Z327" s="137"/>
    </row>
    <row r="328" spans="2:26" x14ac:dyDescent="0.35">
      <c r="B328" s="40"/>
      <c r="D328" s="41"/>
      <c r="E328" s="41" t="s">
        <v>193</v>
      </c>
      <c r="L328" s="17"/>
      <c r="M328" s="117"/>
      <c r="N328" s="173"/>
      <c r="O328" s="174"/>
      <c r="P328" s="173"/>
      <c r="Q328" s="117"/>
      <c r="R328" s="121"/>
      <c r="S328" s="174"/>
      <c r="T328" s="173"/>
      <c r="U328" s="174"/>
      <c r="V328" s="173"/>
      <c r="W328" s="174"/>
      <c r="X328" s="711"/>
      <c r="Y328" s="713"/>
      <c r="Z328" s="137"/>
    </row>
    <row r="329" spans="2:26" ht="15" customHeight="1" x14ac:dyDescent="0.35">
      <c r="B329" s="40"/>
      <c r="D329" s="41"/>
      <c r="E329" s="73" t="s">
        <v>194</v>
      </c>
      <c r="F329" s="42"/>
      <c r="L329" s="17"/>
      <c r="M329" s="117"/>
      <c r="N329" s="181"/>
      <c r="O329" s="180"/>
      <c r="P329" s="181"/>
      <c r="Q329" s="130"/>
      <c r="R329" s="125"/>
      <c r="S329" s="180"/>
      <c r="T329" s="181"/>
      <c r="U329" s="180"/>
      <c r="V329" s="181"/>
      <c r="W329" s="174"/>
      <c r="X329" s="711"/>
      <c r="Y329" s="713"/>
      <c r="Z329" s="137"/>
    </row>
    <row r="330" spans="2:26" x14ac:dyDescent="0.35">
      <c r="B330" s="40"/>
      <c r="D330" s="41"/>
      <c r="E330" s="73" t="s">
        <v>195</v>
      </c>
      <c r="L330" s="17"/>
      <c r="M330" s="117"/>
      <c r="N330" s="181"/>
      <c r="O330" s="180">
        <v>0.8</v>
      </c>
      <c r="P330" s="181"/>
      <c r="Q330" s="130"/>
      <c r="R330" s="181">
        <v>0.8</v>
      </c>
      <c r="S330" s="180"/>
      <c r="T330" s="181"/>
      <c r="U330" s="180"/>
      <c r="V330" s="181"/>
      <c r="W330" s="174"/>
      <c r="X330" s="711"/>
      <c r="Y330" s="713"/>
      <c r="Z330" s="137"/>
    </row>
    <row r="331" spans="2:26" x14ac:dyDescent="0.35">
      <c r="B331" s="40"/>
      <c r="D331" s="41"/>
      <c r="E331" s="41" t="s">
        <v>196</v>
      </c>
      <c r="L331" s="17"/>
      <c r="M331" s="117"/>
      <c r="N331" s="181"/>
      <c r="O331" s="180"/>
      <c r="P331" s="181"/>
      <c r="Q331" s="130"/>
      <c r="R331" s="181"/>
      <c r="S331" s="180"/>
      <c r="T331" s="181"/>
      <c r="U331" s="180"/>
      <c r="V331" s="181"/>
      <c r="W331" s="174"/>
      <c r="X331" s="711"/>
      <c r="Y331" s="713"/>
      <c r="Z331" s="137"/>
    </row>
    <row r="332" spans="2:26" x14ac:dyDescent="0.35">
      <c r="B332" s="40"/>
      <c r="D332" s="71"/>
      <c r="E332" s="72" t="s">
        <v>197</v>
      </c>
      <c r="L332" s="17"/>
      <c r="M332" s="117"/>
      <c r="N332" s="181"/>
      <c r="O332" s="180">
        <v>0.8</v>
      </c>
      <c r="P332" s="181"/>
      <c r="Q332" s="130"/>
      <c r="R332" s="181">
        <v>0.8</v>
      </c>
      <c r="S332" s="180">
        <v>1</v>
      </c>
      <c r="T332" s="181">
        <v>1</v>
      </c>
      <c r="U332" s="180"/>
      <c r="V332" s="181"/>
      <c r="W332" s="174"/>
      <c r="X332" s="711"/>
      <c r="Y332" s="713"/>
      <c r="Z332" s="137"/>
    </row>
    <row r="333" spans="2:26" ht="15" customHeight="1" x14ac:dyDescent="0.35">
      <c r="B333" s="40"/>
      <c r="D333" s="41"/>
      <c r="E333" s="74"/>
      <c r="F333" s="42"/>
      <c r="L333" s="17"/>
      <c r="M333" s="117"/>
      <c r="N333" s="121"/>
      <c r="O333" s="117"/>
      <c r="P333" s="121"/>
      <c r="Q333" s="117"/>
      <c r="R333" s="121"/>
      <c r="S333" s="174"/>
      <c r="T333" s="173"/>
      <c r="U333" s="174"/>
      <c r="V333" s="173"/>
      <c r="W333" s="174"/>
      <c r="X333" s="711"/>
      <c r="Y333" s="713"/>
      <c r="Z333" s="137"/>
    </row>
    <row r="334" spans="2:26" x14ac:dyDescent="0.35">
      <c r="B334" s="40"/>
      <c r="D334" s="69" t="s">
        <v>182</v>
      </c>
      <c r="E334" s="70"/>
      <c r="L334" s="17"/>
      <c r="M334" s="117"/>
      <c r="N334" s="121"/>
      <c r="O334" s="117"/>
      <c r="P334" s="121"/>
      <c r="Q334" s="117"/>
      <c r="R334" s="121"/>
      <c r="S334" s="174"/>
      <c r="T334" s="173"/>
      <c r="U334" s="174"/>
      <c r="V334" s="173"/>
      <c r="W334" s="174"/>
      <c r="X334" s="711"/>
      <c r="Y334" s="713"/>
      <c r="Z334" s="137"/>
    </row>
    <row r="335" spans="2:26" x14ac:dyDescent="0.35">
      <c r="B335" s="40"/>
      <c r="D335" s="75"/>
      <c r="E335" s="41" t="s">
        <v>181</v>
      </c>
      <c r="L335" s="17"/>
      <c r="M335" s="117"/>
      <c r="N335" s="173"/>
      <c r="O335" s="174"/>
      <c r="P335" s="173"/>
      <c r="Q335" s="117"/>
      <c r="R335" s="121"/>
      <c r="S335" s="174"/>
      <c r="T335" s="173"/>
      <c r="U335" s="174"/>
      <c r="V335" s="173"/>
      <c r="W335" s="174"/>
      <c r="X335" s="711"/>
      <c r="Y335" s="713"/>
      <c r="Z335" s="137"/>
    </row>
    <row r="336" spans="2:26" x14ac:dyDescent="0.35">
      <c r="B336" s="40"/>
      <c r="D336" s="71"/>
      <c r="E336" s="72" t="s">
        <v>183</v>
      </c>
      <c r="L336" s="17"/>
      <c r="M336" s="117"/>
      <c r="N336" s="173">
        <v>18</v>
      </c>
      <c r="O336" s="174">
        <v>18</v>
      </c>
      <c r="P336" s="173">
        <v>17</v>
      </c>
      <c r="Q336" s="117">
        <v>17</v>
      </c>
      <c r="R336" s="173">
        <f>SUM(N336:Q336)</f>
        <v>70</v>
      </c>
      <c r="S336" s="174">
        <v>15</v>
      </c>
      <c r="T336" s="173">
        <v>25</v>
      </c>
      <c r="U336" s="174">
        <v>5</v>
      </c>
      <c r="V336" s="173">
        <v>18</v>
      </c>
      <c r="W336" s="174">
        <f>SUM(S336:V336)</f>
        <v>63</v>
      </c>
      <c r="X336" s="772">
        <f t="shared" ref="X336" si="25">R336-W336</f>
        <v>7</v>
      </c>
      <c r="Y336" s="773"/>
      <c r="Z336" s="137"/>
    </row>
    <row r="337" spans="2:26" x14ac:dyDescent="0.35">
      <c r="B337" s="40"/>
      <c r="D337" s="71"/>
      <c r="E337" s="72"/>
      <c r="L337" s="17"/>
      <c r="M337" s="117"/>
      <c r="N337" s="173"/>
      <c r="O337" s="174"/>
      <c r="P337" s="173"/>
      <c r="Q337" s="117"/>
      <c r="R337" s="173"/>
      <c r="S337" s="174"/>
      <c r="T337" s="173"/>
      <c r="U337" s="174"/>
      <c r="V337" s="173"/>
      <c r="W337" s="174"/>
      <c r="X337" s="711"/>
      <c r="Y337" s="713"/>
      <c r="Z337" s="137"/>
    </row>
    <row r="338" spans="2:26" x14ac:dyDescent="0.35">
      <c r="B338" s="40"/>
      <c r="D338" s="71"/>
      <c r="E338" s="76" t="s">
        <v>193</v>
      </c>
      <c r="L338" s="17"/>
      <c r="M338" s="117"/>
      <c r="N338" s="173"/>
      <c r="O338" s="174"/>
      <c r="P338" s="173"/>
      <c r="Q338" s="117"/>
      <c r="R338" s="121"/>
      <c r="S338" s="174"/>
      <c r="T338" s="173"/>
      <c r="U338" s="174"/>
      <c r="V338" s="173"/>
      <c r="W338" s="174"/>
      <c r="X338" s="711"/>
      <c r="Y338" s="713"/>
      <c r="Z338" s="137"/>
    </row>
    <row r="339" spans="2:26" x14ac:dyDescent="0.35">
      <c r="B339" s="40"/>
      <c r="D339" s="71"/>
      <c r="E339" s="76"/>
      <c r="L339" s="17"/>
      <c r="M339" s="117"/>
      <c r="N339" s="173"/>
      <c r="O339" s="174"/>
      <c r="P339" s="173"/>
      <c r="Q339" s="117"/>
      <c r="R339" s="121"/>
      <c r="S339" s="174"/>
      <c r="T339" s="173"/>
      <c r="U339" s="174"/>
      <c r="V339" s="173"/>
      <c r="W339" s="174"/>
      <c r="X339" s="711"/>
      <c r="Y339" s="713"/>
      <c r="Z339" s="137"/>
    </row>
    <row r="340" spans="2:26" x14ac:dyDescent="0.35">
      <c r="B340" s="40"/>
      <c r="D340" s="41"/>
      <c r="E340" s="41" t="s">
        <v>196</v>
      </c>
      <c r="L340" s="17"/>
      <c r="M340" s="117"/>
      <c r="N340" s="173"/>
      <c r="O340" s="174"/>
      <c r="P340" s="173"/>
      <c r="Q340" s="117"/>
      <c r="R340" s="121"/>
      <c r="S340" s="174"/>
      <c r="T340" s="173"/>
      <c r="U340" s="174"/>
      <c r="V340" s="173"/>
      <c r="W340" s="174"/>
      <c r="X340" s="711"/>
      <c r="Y340" s="713"/>
      <c r="Z340" s="137"/>
    </row>
    <row r="341" spans="2:26" x14ac:dyDescent="0.35">
      <c r="B341" s="40"/>
      <c r="D341" s="75"/>
      <c r="E341" s="72" t="s">
        <v>198</v>
      </c>
      <c r="L341" s="17"/>
      <c r="M341" s="117"/>
      <c r="N341" s="181">
        <v>1</v>
      </c>
      <c r="O341" s="180">
        <v>1</v>
      </c>
      <c r="P341" s="181">
        <v>1</v>
      </c>
      <c r="Q341" s="130">
        <v>1</v>
      </c>
      <c r="R341" s="181">
        <v>1</v>
      </c>
      <c r="S341" s="180">
        <v>1</v>
      </c>
      <c r="T341" s="181">
        <v>1</v>
      </c>
      <c r="U341" s="180">
        <v>1</v>
      </c>
      <c r="V341" s="181">
        <v>1</v>
      </c>
      <c r="W341" s="181">
        <v>1</v>
      </c>
      <c r="X341" s="711"/>
      <c r="Y341" s="713"/>
      <c r="Z341" s="137"/>
    </row>
    <row r="342" spans="2:26" x14ac:dyDescent="0.35">
      <c r="B342" s="40"/>
      <c r="D342" s="41"/>
      <c r="E342" s="74"/>
      <c r="L342" s="17"/>
      <c r="M342" s="117"/>
      <c r="N342" s="173"/>
      <c r="O342" s="174"/>
      <c r="P342" s="173"/>
      <c r="Q342" s="117"/>
      <c r="R342" s="121"/>
      <c r="S342" s="174"/>
      <c r="T342" s="173"/>
      <c r="U342" s="174"/>
      <c r="V342" s="173"/>
      <c r="W342" s="174"/>
      <c r="X342" s="711"/>
      <c r="Y342" s="713"/>
      <c r="Z342" s="137"/>
    </row>
    <row r="343" spans="2:26" x14ac:dyDescent="0.35">
      <c r="B343" s="40"/>
      <c r="D343" s="69" t="s">
        <v>184</v>
      </c>
      <c r="E343" s="70"/>
      <c r="L343" s="17"/>
      <c r="M343" s="117"/>
      <c r="N343" s="173"/>
      <c r="O343" s="174"/>
      <c r="P343" s="173"/>
      <c r="Q343" s="117"/>
      <c r="R343" s="121"/>
      <c r="S343" s="174"/>
      <c r="T343" s="173"/>
      <c r="U343" s="174"/>
      <c r="V343" s="173"/>
      <c r="W343" s="174"/>
      <c r="X343" s="711"/>
      <c r="Y343" s="713"/>
      <c r="Z343" s="137"/>
    </row>
    <row r="344" spans="2:26" x14ac:dyDescent="0.35">
      <c r="B344" s="40"/>
      <c r="D344" s="77"/>
      <c r="E344" s="78" t="s">
        <v>181</v>
      </c>
      <c r="L344" s="17"/>
      <c r="M344" s="117"/>
      <c r="N344" s="173"/>
      <c r="O344" s="174"/>
      <c r="P344" s="173"/>
      <c r="Q344" s="174"/>
      <c r="R344" s="121"/>
      <c r="S344" s="174"/>
      <c r="T344" s="173"/>
      <c r="U344" s="174"/>
      <c r="V344" s="173"/>
      <c r="W344" s="174"/>
      <c r="X344" s="711"/>
      <c r="Y344" s="713"/>
      <c r="Z344" s="137"/>
    </row>
    <row r="345" spans="2:26" x14ac:dyDescent="0.35">
      <c r="B345" s="40"/>
      <c r="D345" s="79"/>
      <c r="E345" s="72" t="s">
        <v>185</v>
      </c>
      <c r="L345" s="17"/>
      <c r="M345" s="117"/>
      <c r="N345" s="187">
        <v>142009</v>
      </c>
      <c r="O345" s="187">
        <v>142009</v>
      </c>
      <c r="P345" s="187">
        <v>142009</v>
      </c>
      <c r="Q345" s="187">
        <v>142009</v>
      </c>
      <c r="R345" s="187">
        <v>142009</v>
      </c>
      <c r="S345" s="177">
        <v>142099</v>
      </c>
      <c r="T345" s="187">
        <v>137634</v>
      </c>
      <c r="U345" s="187">
        <v>186760</v>
      </c>
      <c r="V345" s="187">
        <v>161797</v>
      </c>
      <c r="W345" s="177">
        <v>186760</v>
      </c>
      <c r="X345" s="772">
        <f t="shared" ref="X345" si="26">R345-W345</f>
        <v>-44751</v>
      </c>
      <c r="Y345" s="773"/>
      <c r="Z345" s="137"/>
    </row>
    <row r="346" spans="2:26" x14ac:dyDescent="0.35">
      <c r="B346" s="40"/>
      <c r="D346" s="79"/>
      <c r="E346" s="72"/>
      <c r="L346" s="17"/>
      <c r="M346" s="117"/>
      <c r="N346" s="173"/>
      <c r="O346" s="174"/>
      <c r="P346" s="173"/>
      <c r="Q346" s="174"/>
      <c r="R346" s="121"/>
      <c r="S346" s="174"/>
      <c r="T346" s="173"/>
      <c r="U346" s="174"/>
      <c r="V346" s="173"/>
      <c r="W346" s="174"/>
      <c r="X346" s="711"/>
      <c r="Y346" s="713"/>
      <c r="Z346" s="137"/>
    </row>
    <row r="347" spans="2:26" x14ac:dyDescent="0.35">
      <c r="B347" s="40"/>
      <c r="D347" s="79"/>
      <c r="E347" s="78" t="s">
        <v>193</v>
      </c>
      <c r="L347" s="17"/>
      <c r="M347" s="117"/>
      <c r="N347" s="181"/>
      <c r="O347" s="180"/>
      <c r="P347" s="181"/>
      <c r="Q347" s="180"/>
      <c r="R347" s="125"/>
      <c r="S347" s="180"/>
      <c r="T347" s="181"/>
      <c r="U347" s="180"/>
      <c r="V347" s="181"/>
      <c r="W347" s="174"/>
      <c r="X347" s="711"/>
      <c r="Y347" s="713"/>
      <c r="Z347" s="137"/>
    </row>
    <row r="348" spans="2:26" x14ac:dyDescent="0.35">
      <c r="B348" s="40"/>
      <c r="D348" s="80"/>
      <c r="E348" s="81" t="s">
        <v>199</v>
      </c>
      <c r="L348" s="17"/>
      <c r="M348" s="117"/>
      <c r="N348" s="181"/>
      <c r="O348" s="180"/>
      <c r="P348" s="181"/>
      <c r="Q348" s="180"/>
      <c r="R348" s="125"/>
      <c r="S348" s="180"/>
      <c r="T348" s="181"/>
      <c r="U348" s="180"/>
      <c r="V348" s="181"/>
      <c r="W348" s="174"/>
      <c r="X348" s="711"/>
      <c r="Y348" s="713"/>
      <c r="Z348" s="137"/>
    </row>
    <row r="349" spans="2:26" x14ac:dyDescent="0.35">
      <c r="B349" s="40"/>
      <c r="D349" s="79"/>
      <c r="E349" s="72"/>
      <c r="L349" s="17"/>
      <c r="M349" s="117"/>
      <c r="N349" s="181"/>
      <c r="O349" s="180"/>
      <c r="P349" s="181"/>
      <c r="Q349" s="180"/>
      <c r="R349" s="125"/>
      <c r="S349" s="180"/>
      <c r="T349" s="181"/>
      <c r="U349" s="180"/>
      <c r="V349" s="181"/>
      <c r="W349" s="174"/>
      <c r="X349" s="711"/>
      <c r="Y349" s="713"/>
      <c r="Z349" s="137"/>
    </row>
    <row r="350" spans="2:26" x14ac:dyDescent="0.35">
      <c r="B350" s="40"/>
      <c r="D350" s="79"/>
      <c r="E350" s="78" t="s">
        <v>196</v>
      </c>
      <c r="L350" s="17"/>
      <c r="M350" s="117"/>
      <c r="N350" s="181"/>
      <c r="O350" s="180"/>
      <c r="P350" s="181"/>
      <c r="Q350" s="180"/>
      <c r="R350" s="125"/>
      <c r="S350" s="180"/>
      <c r="T350" s="181"/>
      <c r="U350" s="180"/>
      <c r="V350" s="181"/>
      <c r="W350" s="174"/>
      <c r="X350" s="711"/>
      <c r="Y350" s="713"/>
      <c r="Z350" s="137"/>
    </row>
    <row r="351" spans="2:26" x14ac:dyDescent="0.35">
      <c r="B351" s="40"/>
      <c r="D351" s="79"/>
      <c r="E351" s="72" t="s">
        <v>200</v>
      </c>
      <c r="L351" s="17"/>
      <c r="M351" s="117"/>
      <c r="N351" s="181">
        <v>0.85</v>
      </c>
      <c r="O351" s="180">
        <v>0.85</v>
      </c>
      <c r="P351" s="181">
        <v>0.85</v>
      </c>
      <c r="Q351" s="180">
        <v>0.85</v>
      </c>
      <c r="R351" s="181">
        <v>0.85</v>
      </c>
      <c r="S351" s="180">
        <v>0.98</v>
      </c>
      <c r="T351" s="181">
        <v>0.97</v>
      </c>
      <c r="U351" s="180">
        <v>0.97</v>
      </c>
      <c r="V351" s="181">
        <v>0.86</v>
      </c>
      <c r="W351" s="180">
        <f>AVERAGE(S351:V351)</f>
        <v>0.94499999999999995</v>
      </c>
      <c r="X351" s="711"/>
      <c r="Y351" s="713"/>
      <c r="Z351" s="137"/>
    </row>
    <row r="352" spans="2:26" x14ac:dyDescent="0.35">
      <c r="B352" s="40"/>
      <c r="D352" s="79"/>
      <c r="E352" s="72"/>
      <c r="L352" s="17"/>
      <c r="M352" s="117"/>
      <c r="N352" s="121"/>
      <c r="O352" s="117"/>
      <c r="P352" s="121"/>
      <c r="Q352" s="117"/>
      <c r="R352" s="121"/>
      <c r="S352" s="174"/>
      <c r="T352" s="173"/>
      <c r="U352" s="174"/>
      <c r="V352" s="173"/>
      <c r="W352" s="174"/>
      <c r="X352" s="711"/>
      <c r="Y352" s="713"/>
      <c r="Z352" s="137"/>
    </row>
    <row r="353" spans="2:26" x14ac:dyDescent="0.35">
      <c r="B353" s="40"/>
      <c r="D353" s="69" t="s">
        <v>186</v>
      </c>
      <c r="E353" s="70"/>
      <c r="L353" s="17"/>
      <c r="M353" s="117"/>
      <c r="N353" s="121"/>
      <c r="O353" s="117"/>
      <c r="P353" s="121"/>
      <c r="Q353" s="117"/>
      <c r="R353" s="121"/>
      <c r="S353" s="174"/>
      <c r="T353" s="173"/>
      <c r="U353" s="174"/>
      <c r="V353" s="173"/>
      <c r="W353" s="174"/>
      <c r="X353" s="711"/>
      <c r="Y353" s="713"/>
      <c r="Z353" s="137"/>
    </row>
    <row r="354" spans="2:26" x14ac:dyDescent="0.35">
      <c r="B354" s="40"/>
      <c r="D354" s="75"/>
      <c r="E354" s="78" t="s">
        <v>181</v>
      </c>
      <c r="L354" s="17"/>
      <c r="M354" s="117"/>
      <c r="N354" s="121"/>
      <c r="O354" s="117"/>
      <c r="P354" s="121"/>
      <c r="Q354" s="117"/>
      <c r="R354" s="121"/>
      <c r="S354" s="174"/>
      <c r="T354" s="173"/>
      <c r="U354" s="174"/>
      <c r="V354" s="173"/>
      <c r="W354" s="174"/>
      <c r="X354" s="711"/>
      <c r="Y354" s="713"/>
      <c r="Z354" s="137"/>
    </row>
    <row r="355" spans="2:26" x14ac:dyDescent="0.35">
      <c r="B355" s="40"/>
      <c r="D355" s="71"/>
      <c r="E355" s="74" t="s">
        <v>187</v>
      </c>
      <c r="L355" s="17"/>
      <c r="M355" s="117"/>
      <c r="N355" s="121"/>
      <c r="O355" s="117"/>
      <c r="P355" s="121"/>
      <c r="Q355" s="117"/>
      <c r="R355" s="121"/>
      <c r="S355" s="174"/>
      <c r="T355" s="173"/>
      <c r="U355" s="174"/>
      <c r="V355" s="173"/>
      <c r="W355" s="174"/>
      <c r="X355" s="711"/>
      <c r="Y355" s="713"/>
      <c r="Z355" s="137"/>
    </row>
    <row r="356" spans="2:26" x14ac:dyDescent="0.35">
      <c r="B356" s="40"/>
      <c r="D356" s="71"/>
      <c r="E356" s="74" t="s">
        <v>188</v>
      </c>
      <c r="L356" s="17"/>
      <c r="M356" s="117"/>
      <c r="N356" s="121"/>
      <c r="O356" s="117"/>
      <c r="P356" s="121"/>
      <c r="Q356" s="117"/>
      <c r="R356" s="121"/>
      <c r="S356" s="174"/>
      <c r="T356" s="173"/>
      <c r="U356" s="174"/>
      <c r="V356" s="173"/>
      <c r="W356" s="174"/>
      <c r="X356" s="711"/>
      <c r="Y356" s="713"/>
      <c r="Z356" s="137"/>
    </row>
    <row r="357" spans="2:26" x14ac:dyDescent="0.35">
      <c r="B357" s="40"/>
      <c r="D357" s="71"/>
      <c r="E357" s="74" t="s">
        <v>189</v>
      </c>
      <c r="L357" s="17"/>
      <c r="M357" s="117"/>
      <c r="N357" s="121"/>
      <c r="O357" s="117"/>
      <c r="P357" s="121"/>
      <c r="Q357" s="117"/>
      <c r="R357" s="121"/>
      <c r="S357" s="174"/>
      <c r="T357" s="173"/>
      <c r="U357" s="174"/>
      <c r="V357" s="173"/>
      <c r="W357" s="174"/>
      <c r="X357" s="711"/>
      <c r="Y357" s="713"/>
      <c r="Z357" s="137"/>
    </row>
    <row r="358" spans="2:26" x14ac:dyDescent="0.35">
      <c r="B358" s="40"/>
      <c r="D358" s="71"/>
      <c r="E358" s="74" t="s">
        <v>190</v>
      </c>
      <c r="L358" s="17"/>
      <c r="M358" s="117"/>
      <c r="N358" s="121"/>
      <c r="O358" s="117"/>
      <c r="P358" s="121"/>
      <c r="Q358" s="117"/>
      <c r="R358" s="121"/>
      <c r="S358" s="174"/>
      <c r="T358" s="173"/>
      <c r="U358" s="174"/>
      <c r="V358" s="173"/>
      <c r="W358" s="174"/>
      <c r="X358" s="711"/>
      <c r="Y358" s="713"/>
      <c r="Z358" s="137"/>
    </row>
    <row r="359" spans="2:26" x14ac:dyDescent="0.35">
      <c r="B359" s="40"/>
      <c r="D359" s="77"/>
      <c r="E359" s="78" t="s">
        <v>193</v>
      </c>
      <c r="L359" s="17"/>
      <c r="M359" s="117"/>
      <c r="N359" s="121"/>
      <c r="O359" s="117"/>
      <c r="P359" s="121"/>
      <c r="Q359" s="117"/>
      <c r="R359" s="121"/>
      <c r="S359" s="174"/>
      <c r="T359" s="173"/>
      <c r="U359" s="174"/>
      <c r="V359" s="173"/>
      <c r="W359" s="174"/>
      <c r="X359" s="711"/>
      <c r="Y359" s="713"/>
      <c r="Z359" s="137"/>
    </row>
    <row r="360" spans="2:26" x14ac:dyDescent="0.35">
      <c r="B360" s="40"/>
      <c r="D360" s="71"/>
      <c r="E360" s="74" t="s">
        <v>201</v>
      </c>
      <c r="L360" s="17"/>
      <c r="M360" s="117"/>
      <c r="N360" s="121"/>
      <c r="O360" s="117"/>
      <c r="P360" s="121"/>
      <c r="Q360" s="117"/>
      <c r="R360" s="121"/>
      <c r="S360" s="174"/>
      <c r="T360" s="173"/>
      <c r="U360" s="174"/>
      <c r="V360" s="173"/>
      <c r="W360" s="174"/>
      <c r="X360" s="711"/>
      <c r="Y360" s="713"/>
      <c r="Z360" s="137"/>
    </row>
    <row r="361" spans="2:26" x14ac:dyDescent="0.35">
      <c r="B361" s="40"/>
      <c r="D361" s="71"/>
      <c r="E361" s="74" t="s">
        <v>202</v>
      </c>
      <c r="L361" s="17"/>
      <c r="M361" s="117"/>
      <c r="N361" s="121"/>
      <c r="O361" s="117"/>
      <c r="P361" s="121"/>
      <c r="Q361" s="117"/>
      <c r="R361" s="121"/>
      <c r="S361" s="174"/>
      <c r="T361" s="173"/>
      <c r="U361" s="174"/>
      <c r="V361" s="173"/>
      <c r="W361" s="174"/>
      <c r="X361" s="711"/>
      <c r="Y361" s="713"/>
      <c r="Z361" s="137"/>
    </row>
    <row r="362" spans="2:26" x14ac:dyDescent="0.35">
      <c r="B362" s="40"/>
      <c r="D362" s="77"/>
      <c r="E362" s="74" t="s">
        <v>203</v>
      </c>
      <c r="L362" s="17"/>
      <c r="M362" s="117"/>
      <c r="N362" s="121"/>
      <c r="O362" s="117"/>
      <c r="P362" s="121"/>
      <c r="Q362" s="117"/>
      <c r="R362" s="121"/>
      <c r="S362" s="174"/>
      <c r="T362" s="173"/>
      <c r="U362" s="174"/>
      <c r="V362" s="173"/>
      <c r="W362" s="174"/>
      <c r="X362" s="711"/>
      <c r="Y362" s="713"/>
      <c r="Z362" s="137"/>
    </row>
    <row r="363" spans="2:26" x14ac:dyDescent="0.35">
      <c r="B363" s="40"/>
      <c r="D363" s="77"/>
      <c r="E363" s="74" t="s">
        <v>204</v>
      </c>
      <c r="L363" s="17"/>
      <c r="M363" s="117"/>
      <c r="N363" s="121"/>
      <c r="O363" s="117"/>
      <c r="P363" s="121"/>
      <c r="Q363" s="117"/>
      <c r="R363" s="121"/>
      <c r="S363" s="174"/>
      <c r="T363" s="173"/>
      <c r="U363" s="174"/>
      <c r="V363" s="173"/>
      <c r="W363" s="174"/>
      <c r="X363" s="711"/>
      <c r="Y363" s="713"/>
      <c r="Z363" s="137"/>
    </row>
    <row r="364" spans="2:26" x14ac:dyDescent="0.35">
      <c r="B364" s="40"/>
      <c r="D364" s="77"/>
      <c r="E364" s="82"/>
      <c r="L364" s="17"/>
      <c r="M364" s="117"/>
      <c r="N364" s="121"/>
      <c r="O364" s="117"/>
      <c r="P364" s="121"/>
      <c r="Q364" s="117"/>
      <c r="R364" s="121"/>
      <c r="S364" s="174"/>
      <c r="T364" s="173"/>
      <c r="U364" s="174"/>
      <c r="V364" s="173"/>
      <c r="W364" s="174"/>
      <c r="X364" s="711"/>
      <c r="Y364" s="713"/>
      <c r="Z364" s="137"/>
    </row>
    <row r="365" spans="2:26" x14ac:dyDescent="0.35">
      <c r="B365" s="40"/>
      <c r="D365" s="77"/>
      <c r="E365" s="78" t="s">
        <v>196</v>
      </c>
      <c r="L365" s="17"/>
      <c r="M365" s="117"/>
      <c r="N365" s="121"/>
      <c r="O365" s="117"/>
      <c r="P365" s="121"/>
      <c r="Q365" s="117"/>
      <c r="R365" s="121"/>
      <c r="S365" s="174"/>
      <c r="T365" s="173"/>
      <c r="U365" s="174"/>
      <c r="V365" s="173"/>
      <c r="W365" s="174"/>
      <c r="X365" s="711"/>
      <c r="Y365" s="713"/>
      <c r="Z365" s="137"/>
    </row>
    <row r="366" spans="2:26" x14ac:dyDescent="0.35">
      <c r="B366" s="40"/>
      <c r="D366" s="71"/>
      <c r="E366" s="74" t="s">
        <v>205</v>
      </c>
      <c r="L366" s="17"/>
      <c r="M366" s="117"/>
      <c r="N366" s="121"/>
      <c r="O366" s="117"/>
      <c r="P366" s="121"/>
      <c r="Q366" s="117"/>
      <c r="R366" s="121"/>
      <c r="S366" s="174"/>
      <c r="T366" s="173"/>
      <c r="U366" s="174"/>
      <c r="V366" s="173"/>
      <c r="W366" s="174"/>
      <c r="X366" s="711"/>
      <c r="Y366" s="713"/>
      <c r="Z366" s="137"/>
    </row>
    <row r="367" spans="2:26" x14ac:dyDescent="0.35">
      <c r="B367" s="40"/>
      <c r="D367" s="77"/>
      <c r="E367" s="74" t="s">
        <v>206</v>
      </c>
      <c r="L367" s="17"/>
      <c r="M367" s="117"/>
      <c r="N367" s="121"/>
      <c r="O367" s="117"/>
      <c r="P367" s="121"/>
      <c r="Q367" s="117"/>
      <c r="R367" s="121"/>
      <c r="S367" s="174"/>
      <c r="T367" s="173"/>
      <c r="U367" s="174"/>
      <c r="V367" s="173"/>
      <c r="W367" s="174"/>
      <c r="X367" s="711"/>
      <c r="Y367" s="713"/>
      <c r="Z367" s="137"/>
    </row>
    <row r="368" spans="2:26" x14ac:dyDescent="0.35">
      <c r="B368" s="40"/>
      <c r="D368" s="77"/>
      <c r="E368" s="74" t="s">
        <v>207</v>
      </c>
      <c r="L368" s="17"/>
      <c r="M368" s="117"/>
      <c r="N368" s="121"/>
      <c r="O368" s="117"/>
      <c r="P368" s="121"/>
      <c r="Q368" s="117"/>
      <c r="R368" s="121"/>
      <c r="S368" s="174"/>
      <c r="T368" s="173"/>
      <c r="U368" s="174"/>
      <c r="V368" s="173"/>
      <c r="W368" s="174"/>
      <c r="X368" s="711"/>
      <c r="Y368" s="713"/>
      <c r="Z368" s="137"/>
    </row>
    <row r="369" spans="2:26" x14ac:dyDescent="0.35">
      <c r="B369" s="40"/>
      <c r="D369" s="77"/>
      <c r="E369" s="74" t="s">
        <v>208</v>
      </c>
      <c r="L369" s="17"/>
      <c r="M369" s="117"/>
      <c r="N369" s="121"/>
      <c r="O369" s="117"/>
      <c r="P369" s="121"/>
      <c r="Q369" s="117"/>
      <c r="R369" s="121"/>
      <c r="S369" s="174"/>
      <c r="T369" s="173"/>
      <c r="U369" s="174"/>
      <c r="V369" s="173"/>
      <c r="W369" s="174"/>
      <c r="X369" s="711"/>
      <c r="Y369" s="713"/>
      <c r="Z369" s="137"/>
    </row>
    <row r="370" spans="2:26" x14ac:dyDescent="0.35">
      <c r="B370" s="40"/>
      <c r="D370" s="69" t="s">
        <v>191</v>
      </c>
      <c r="E370" s="70"/>
      <c r="L370" s="17"/>
      <c r="M370" s="117"/>
      <c r="N370" s="121"/>
      <c r="O370" s="117"/>
      <c r="P370" s="121"/>
      <c r="Q370" s="117"/>
      <c r="R370" s="121"/>
      <c r="S370" s="174"/>
      <c r="T370" s="173"/>
      <c r="U370" s="174"/>
      <c r="V370" s="173"/>
      <c r="W370" s="174"/>
      <c r="X370" s="711"/>
      <c r="Y370" s="713"/>
      <c r="Z370" s="137"/>
    </row>
    <row r="371" spans="2:26" x14ac:dyDescent="0.35">
      <c r="B371" s="40"/>
      <c r="D371" s="79"/>
      <c r="E371" s="78" t="s">
        <v>181</v>
      </c>
      <c r="L371" s="17"/>
      <c r="M371" s="117"/>
      <c r="N371" s="121"/>
      <c r="O371" s="117"/>
      <c r="P371" s="121"/>
      <c r="Q371" s="117"/>
      <c r="R371" s="121"/>
      <c r="S371" s="174"/>
      <c r="T371" s="173"/>
      <c r="U371" s="174"/>
      <c r="V371" s="173"/>
      <c r="W371" s="174"/>
      <c r="X371" s="711"/>
      <c r="Y371" s="713"/>
      <c r="Z371" s="137"/>
    </row>
    <row r="372" spans="2:26" x14ac:dyDescent="0.35">
      <c r="B372" s="40"/>
      <c r="D372" s="80"/>
      <c r="E372" s="72" t="s">
        <v>209</v>
      </c>
      <c r="L372" s="17"/>
      <c r="M372" s="117"/>
      <c r="N372" s="173">
        <v>639</v>
      </c>
      <c r="O372" s="174">
        <v>639</v>
      </c>
      <c r="P372" s="173">
        <v>639</v>
      </c>
      <c r="Q372" s="174">
        <v>639</v>
      </c>
      <c r="R372" s="173">
        <f>SUM(N372:Q372)</f>
        <v>2556</v>
      </c>
      <c r="S372" s="177">
        <v>20150</v>
      </c>
      <c r="T372" s="173"/>
      <c r="U372" s="177">
        <v>61158</v>
      </c>
      <c r="V372" s="173"/>
      <c r="W372" s="177">
        <f>SUM(S372:V372)</f>
        <v>81308</v>
      </c>
      <c r="X372" s="772">
        <f t="shared" ref="X372" si="27">R372-W372</f>
        <v>-78752</v>
      </c>
      <c r="Y372" s="773"/>
      <c r="Z372" s="137"/>
    </row>
    <row r="373" spans="2:26" x14ac:dyDescent="0.35">
      <c r="B373" s="40"/>
      <c r="D373" s="80"/>
      <c r="E373" s="72"/>
      <c r="L373" s="17"/>
      <c r="M373" s="117"/>
      <c r="N373" s="173"/>
      <c r="O373" s="174"/>
      <c r="P373" s="173"/>
      <c r="Q373" s="174"/>
      <c r="R373" s="173"/>
      <c r="S373" s="174"/>
      <c r="T373" s="173"/>
      <c r="U373" s="174"/>
      <c r="V373" s="173"/>
      <c r="W373" s="174"/>
      <c r="X373" s="711"/>
      <c r="Y373" s="713"/>
      <c r="Z373" s="137"/>
    </row>
    <row r="374" spans="2:26" x14ac:dyDescent="0.35">
      <c r="B374" s="40"/>
      <c r="D374" s="79"/>
      <c r="E374" s="78" t="s">
        <v>193</v>
      </c>
      <c r="L374" s="17"/>
      <c r="M374" s="117"/>
      <c r="N374" s="173"/>
      <c r="O374" s="174"/>
      <c r="P374" s="173"/>
      <c r="Q374" s="174"/>
      <c r="R374" s="173"/>
      <c r="S374" s="174"/>
      <c r="T374" s="173"/>
      <c r="U374" s="174"/>
      <c r="V374" s="173"/>
      <c r="W374" s="174"/>
      <c r="X374" s="711"/>
      <c r="Y374" s="713"/>
      <c r="Z374" s="137"/>
    </row>
    <row r="375" spans="2:26" x14ac:dyDescent="0.35">
      <c r="B375" s="40"/>
      <c r="D375" s="80"/>
      <c r="E375" s="72" t="s">
        <v>210</v>
      </c>
      <c r="L375" s="17"/>
      <c r="M375" s="117"/>
      <c r="N375" s="181"/>
      <c r="O375" s="180"/>
      <c r="P375" s="181"/>
      <c r="Q375" s="180"/>
      <c r="R375" s="181"/>
      <c r="S375" s="180">
        <v>0</v>
      </c>
      <c r="T375" s="181"/>
      <c r="U375" s="180"/>
      <c r="V375" s="181"/>
      <c r="W375" s="174"/>
      <c r="X375" s="711"/>
      <c r="Y375" s="713"/>
      <c r="Z375" s="137"/>
    </row>
    <row r="376" spans="2:26" x14ac:dyDescent="0.35">
      <c r="B376" s="40"/>
      <c r="D376" s="79"/>
      <c r="E376" s="72"/>
      <c r="L376" s="17"/>
      <c r="M376" s="117"/>
      <c r="N376" s="181"/>
      <c r="O376" s="180"/>
      <c r="P376" s="181"/>
      <c r="Q376" s="180"/>
      <c r="R376" s="181"/>
      <c r="S376" s="180"/>
      <c r="T376" s="181"/>
      <c r="U376" s="180"/>
      <c r="V376" s="181"/>
      <c r="W376" s="174"/>
      <c r="X376" s="711"/>
      <c r="Y376" s="713"/>
      <c r="Z376" s="137"/>
    </row>
    <row r="377" spans="2:26" x14ac:dyDescent="0.35">
      <c r="B377" s="40"/>
      <c r="D377" s="79"/>
      <c r="E377" s="78" t="s">
        <v>196</v>
      </c>
      <c r="L377" s="17"/>
      <c r="M377" s="117"/>
      <c r="N377" s="181"/>
      <c r="O377" s="180"/>
      <c r="P377" s="181"/>
      <c r="Q377" s="180"/>
      <c r="R377" s="181"/>
      <c r="S377" s="180"/>
      <c r="T377" s="181"/>
      <c r="U377" s="180"/>
      <c r="V377" s="181"/>
      <c r="W377" s="174"/>
      <c r="X377" s="711"/>
      <c r="Y377" s="713"/>
      <c r="Z377" s="137"/>
    </row>
    <row r="378" spans="2:26" x14ac:dyDescent="0.35">
      <c r="B378" s="40"/>
      <c r="D378" s="80"/>
      <c r="E378" s="81" t="s">
        <v>211</v>
      </c>
      <c r="L378" s="17"/>
      <c r="M378" s="117"/>
      <c r="N378" s="181"/>
      <c r="O378" s="180"/>
      <c r="P378" s="181"/>
      <c r="Q378" s="180"/>
      <c r="R378" s="181"/>
      <c r="S378" s="180"/>
      <c r="T378" s="181"/>
      <c r="U378" s="180"/>
      <c r="V378" s="181"/>
      <c r="W378" s="174"/>
      <c r="X378" s="711"/>
      <c r="Y378" s="713"/>
      <c r="Z378" s="137"/>
    </row>
    <row r="379" spans="2:26" x14ac:dyDescent="0.35">
      <c r="B379" s="40"/>
      <c r="L379" s="17"/>
      <c r="M379" s="117"/>
      <c r="N379" s="181"/>
      <c r="O379" s="180"/>
      <c r="P379" s="181"/>
      <c r="Q379" s="180"/>
      <c r="R379" s="181"/>
      <c r="S379" s="180"/>
      <c r="T379" s="181"/>
      <c r="U379" s="180"/>
      <c r="V379" s="181"/>
      <c r="W379" s="174"/>
      <c r="X379" s="711"/>
      <c r="Y379" s="713"/>
      <c r="Z379" s="137"/>
    </row>
    <row r="380" spans="2:26" x14ac:dyDescent="0.35">
      <c r="B380" s="40"/>
      <c r="L380" s="17"/>
      <c r="M380" s="117"/>
      <c r="N380" s="121"/>
      <c r="O380" s="117"/>
      <c r="P380" s="121"/>
      <c r="Q380" s="117"/>
      <c r="R380" s="121"/>
      <c r="S380" s="174"/>
      <c r="T380" s="173"/>
      <c r="U380" s="174"/>
      <c r="V380" s="173"/>
      <c r="W380" s="174"/>
      <c r="X380" s="711"/>
      <c r="Y380" s="713"/>
      <c r="Z380" s="137"/>
    </row>
    <row r="381" spans="2:26" x14ac:dyDescent="0.35">
      <c r="B381" s="39" t="s">
        <v>178</v>
      </c>
      <c r="C381" s="57"/>
      <c r="D381" s="57"/>
      <c r="E381" s="57"/>
      <c r="F381" s="57"/>
      <c r="G381" s="57"/>
      <c r="H381" s="57"/>
      <c r="I381" s="57"/>
      <c r="J381" s="57"/>
      <c r="K381" s="57"/>
      <c r="L381" s="110"/>
      <c r="M381" s="118"/>
      <c r="N381" s="121"/>
      <c r="O381" s="117"/>
      <c r="P381" s="121"/>
      <c r="Q381" s="117"/>
      <c r="R381" s="121"/>
      <c r="S381" s="174"/>
      <c r="T381" s="173"/>
      <c r="U381" s="174"/>
      <c r="V381" s="173"/>
      <c r="W381" s="174"/>
      <c r="X381" s="711"/>
      <c r="Y381" s="713"/>
      <c r="Z381" s="137"/>
    </row>
    <row r="382" spans="2:26" x14ac:dyDescent="0.35">
      <c r="B382" s="39" t="s">
        <v>213</v>
      </c>
      <c r="C382" s="57"/>
      <c r="D382" s="57"/>
      <c r="E382" s="57"/>
      <c r="F382" s="57"/>
      <c r="G382" s="57"/>
      <c r="H382" s="57"/>
      <c r="I382" s="57"/>
      <c r="J382" s="57"/>
      <c r="K382" s="57"/>
      <c r="L382" s="110"/>
      <c r="M382" s="118"/>
      <c r="N382" s="121"/>
      <c r="O382" s="117"/>
      <c r="P382" s="121"/>
      <c r="Q382" s="117"/>
      <c r="R382" s="121"/>
      <c r="S382" s="174"/>
      <c r="T382" s="173"/>
      <c r="U382" s="174"/>
      <c r="V382" s="173"/>
      <c r="W382" s="174"/>
      <c r="X382" s="711"/>
      <c r="Y382" s="713"/>
      <c r="Z382" s="137"/>
    </row>
    <row r="383" spans="2:26" x14ac:dyDescent="0.35">
      <c r="B383" s="40"/>
      <c r="L383" s="17"/>
      <c r="M383" s="117"/>
      <c r="N383" s="121"/>
      <c r="O383" s="117"/>
      <c r="P383" s="121"/>
      <c r="Q383" s="117"/>
      <c r="R383" s="121"/>
      <c r="S383" s="174"/>
      <c r="T383" s="173"/>
      <c r="U383" s="174"/>
      <c r="V383" s="173"/>
      <c r="W383" s="174"/>
      <c r="X383" s="711"/>
      <c r="Y383" s="713"/>
      <c r="Z383" s="137"/>
    </row>
    <row r="384" spans="2:26" x14ac:dyDescent="0.35">
      <c r="B384" s="40"/>
      <c r="D384" s="69" t="s">
        <v>214</v>
      </c>
      <c r="E384" s="70"/>
      <c r="L384" s="17"/>
      <c r="M384" s="117"/>
      <c r="N384" s="121"/>
      <c r="O384" s="117"/>
      <c r="P384" s="121"/>
      <c r="Q384" s="117"/>
      <c r="R384" s="121"/>
      <c r="S384" s="174"/>
      <c r="T384" s="173"/>
      <c r="U384" s="174"/>
      <c r="V384" s="173"/>
      <c r="W384" s="174"/>
      <c r="X384" s="711"/>
      <c r="Y384" s="713"/>
      <c r="Z384" s="137"/>
    </row>
    <row r="385" spans="2:26" x14ac:dyDescent="0.35">
      <c r="B385" s="40"/>
      <c r="D385" s="41"/>
      <c r="E385" s="41" t="s">
        <v>181</v>
      </c>
      <c r="L385" s="17"/>
      <c r="M385" s="117"/>
      <c r="N385" s="173"/>
      <c r="O385" s="174"/>
      <c r="P385" s="173"/>
      <c r="Q385" s="174"/>
      <c r="R385" s="173"/>
      <c r="S385" s="174"/>
      <c r="T385" s="173"/>
      <c r="U385" s="174"/>
      <c r="V385" s="173"/>
      <c r="W385" s="174"/>
      <c r="X385" s="711"/>
      <c r="Y385" s="713"/>
      <c r="Z385" s="137"/>
    </row>
    <row r="386" spans="2:26" x14ac:dyDescent="0.35">
      <c r="B386" s="40"/>
      <c r="D386" s="41"/>
      <c r="E386" s="81" t="s">
        <v>215</v>
      </c>
      <c r="L386" s="17"/>
      <c r="M386" s="117"/>
      <c r="N386" s="187">
        <v>253652</v>
      </c>
      <c r="O386" s="187">
        <v>253652</v>
      </c>
      <c r="P386" s="187">
        <v>253652</v>
      </c>
      <c r="Q386" s="187">
        <v>253652</v>
      </c>
      <c r="R386" s="187">
        <v>253652</v>
      </c>
      <c r="S386" s="177">
        <v>251153</v>
      </c>
      <c r="T386" s="187">
        <v>251300</v>
      </c>
      <c r="U386" s="177">
        <v>249125</v>
      </c>
      <c r="V386" s="187">
        <v>249070</v>
      </c>
      <c r="W386" s="187">
        <v>249070</v>
      </c>
      <c r="X386" s="772">
        <f t="shared" ref="X386" si="28">R386-W386</f>
        <v>4582</v>
      </c>
      <c r="Y386" s="773"/>
      <c r="Z386" s="137"/>
    </row>
    <row r="387" spans="2:26" x14ac:dyDescent="0.35">
      <c r="B387" s="40"/>
      <c r="D387" s="41"/>
      <c r="E387" s="72"/>
      <c r="L387" s="17"/>
      <c r="M387" s="117"/>
      <c r="N387" s="173"/>
      <c r="O387" s="174"/>
      <c r="P387" s="173"/>
      <c r="Q387" s="117"/>
      <c r="R387" s="121"/>
      <c r="S387" s="174"/>
      <c r="T387" s="173"/>
      <c r="U387" s="174"/>
      <c r="V387" s="173"/>
      <c r="W387" s="174"/>
      <c r="X387" s="711"/>
      <c r="Y387" s="713"/>
      <c r="Z387" s="137"/>
    </row>
    <row r="388" spans="2:26" x14ac:dyDescent="0.35">
      <c r="B388" s="40"/>
      <c r="D388" s="41"/>
      <c r="E388" s="41" t="s">
        <v>193</v>
      </c>
      <c r="L388" s="17"/>
      <c r="M388" s="117"/>
      <c r="N388" s="173"/>
      <c r="O388" s="174"/>
      <c r="P388" s="173"/>
      <c r="Q388" s="117"/>
      <c r="R388" s="121"/>
      <c r="S388" s="174"/>
      <c r="T388" s="173"/>
      <c r="U388" s="174"/>
      <c r="V388" s="173"/>
      <c r="W388" s="174"/>
      <c r="X388" s="711"/>
      <c r="Y388" s="713"/>
      <c r="Z388" s="137"/>
    </row>
    <row r="389" spans="2:26" x14ac:dyDescent="0.35">
      <c r="B389" s="40"/>
      <c r="D389" s="41"/>
      <c r="E389" s="81" t="s">
        <v>216</v>
      </c>
      <c r="L389" s="17"/>
      <c r="M389" s="117"/>
      <c r="N389" s="181">
        <v>1</v>
      </c>
      <c r="O389" s="180">
        <v>1</v>
      </c>
      <c r="P389" s="181">
        <v>1</v>
      </c>
      <c r="Q389" s="130">
        <v>1</v>
      </c>
      <c r="R389" s="181">
        <v>1</v>
      </c>
      <c r="S389" s="180">
        <v>0.89290000000000003</v>
      </c>
      <c r="T389" s="181">
        <v>0.89290000000000003</v>
      </c>
      <c r="U389" s="180">
        <v>0.88539999999999996</v>
      </c>
      <c r="V389" s="181">
        <v>0.89959999999999996</v>
      </c>
      <c r="W389" s="181">
        <v>0.89959999999999996</v>
      </c>
      <c r="X389" s="711"/>
      <c r="Y389" s="713"/>
      <c r="Z389" s="137"/>
    </row>
    <row r="390" spans="2:26" x14ac:dyDescent="0.35">
      <c r="B390" s="40"/>
      <c r="D390" s="41"/>
      <c r="E390" s="72"/>
      <c r="L390" s="17"/>
      <c r="M390" s="117"/>
      <c r="N390" s="181"/>
      <c r="O390" s="180"/>
      <c r="P390" s="181"/>
      <c r="Q390" s="130"/>
      <c r="R390" s="181"/>
      <c r="S390" s="180"/>
      <c r="T390" s="181"/>
      <c r="U390" s="180"/>
      <c r="V390" s="181"/>
      <c r="W390" s="181"/>
      <c r="X390" s="711"/>
      <c r="Y390" s="713"/>
      <c r="Z390" s="137"/>
    </row>
    <row r="391" spans="2:26" x14ac:dyDescent="0.35">
      <c r="B391" s="40"/>
      <c r="D391" s="41"/>
      <c r="E391" s="41" t="s">
        <v>196</v>
      </c>
      <c r="L391" s="17"/>
      <c r="M391" s="117"/>
      <c r="N391" s="181"/>
      <c r="O391" s="180"/>
      <c r="P391" s="181"/>
      <c r="Q391" s="130"/>
      <c r="R391" s="181"/>
      <c r="S391" s="180"/>
      <c r="T391" s="181"/>
      <c r="U391" s="180"/>
      <c r="V391" s="181"/>
      <c r="W391" s="181"/>
      <c r="X391" s="711"/>
      <c r="Y391" s="713"/>
      <c r="Z391" s="137"/>
    </row>
    <row r="392" spans="2:26" x14ac:dyDescent="0.35">
      <c r="B392" s="40"/>
      <c r="D392" s="41"/>
      <c r="E392" s="72" t="s">
        <v>217</v>
      </c>
      <c r="L392" s="17"/>
      <c r="M392" s="117"/>
      <c r="N392" s="181">
        <v>1</v>
      </c>
      <c r="O392" s="180">
        <v>1</v>
      </c>
      <c r="P392" s="181">
        <v>1</v>
      </c>
      <c r="Q392" s="130">
        <v>1</v>
      </c>
      <c r="R392" s="181">
        <v>1</v>
      </c>
      <c r="S392" s="180">
        <v>0.97799999999999998</v>
      </c>
      <c r="T392" s="181">
        <v>0.96930000000000005</v>
      </c>
      <c r="U392" s="180">
        <v>0.96430000000000005</v>
      </c>
      <c r="V392" s="181">
        <v>0.98429999999999995</v>
      </c>
      <c r="W392" s="181">
        <v>0.98429999999999995</v>
      </c>
      <c r="X392" s="711"/>
      <c r="Y392" s="713"/>
      <c r="Z392" s="137"/>
    </row>
    <row r="393" spans="2:26" x14ac:dyDescent="0.35">
      <c r="B393" s="40"/>
      <c r="D393" s="41"/>
      <c r="E393" s="74"/>
      <c r="L393" s="17"/>
      <c r="M393" s="117"/>
      <c r="N393" s="181"/>
      <c r="O393" s="180"/>
      <c r="P393" s="181"/>
      <c r="Q393" s="130"/>
      <c r="R393" s="125"/>
      <c r="S393" s="180"/>
      <c r="T393" s="181"/>
      <c r="U393" s="180"/>
      <c r="V393" s="181"/>
      <c r="W393" s="174"/>
      <c r="X393" s="711"/>
      <c r="Y393" s="713"/>
      <c r="Z393" s="137"/>
    </row>
    <row r="394" spans="2:26" x14ac:dyDescent="0.35">
      <c r="B394" s="40"/>
      <c r="D394" s="69" t="s">
        <v>218</v>
      </c>
      <c r="E394" s="70"/>
      <c r="L394" s="17"/>
      <c r="M394" s="117"/>
      <c r="N394" s="181"/>
      <c r="O394" s="180"/>
      <c r="P394" s="181"/>
      <c r="Q394" s="130"/>
      <c r="R394" s="125"/>
      <c r="S394" s="180"/>
      <c r="T394" s="181"/>
      <c r="U394" s="180"/>
      <c r="V394" s="181"/>
      <c r="W394" s="174"/>
      <c r="X394" s="711"/>
      <c r="Y394" s="713"/>
      <c r="Z394" s="137"/>
    </row>
    <row r="395" spans="2:26" x14ac:dyDescent="0.35">
      <c r="B395" s="40"/>
      <c r="D395" s="41"/>
      <c r="E395" s="41" t="s">
        <v>181</v>
      </c>
      <c r="L395" s="17"/>
      <c r="M395" s="117"/>
      <c r="N395" s="173"/>
      <c r="O395" s="174"/>
      <c r="P395" s="173"/>
      <c r="Q395" s="117"/>
      <c r="R395" s="121"/>
      <c r="S395" s="174"/>
      <c r="T395" s="173"/>
      <c r="U395" s="174"/>
      <c r="V395" s="173"/>
      <c r="W395" s="174"/>
      <c r="X395" s="711"/>
      <c r="Y395" s="713"/>
      <c r="Z395" s="137"/>
    </row>
    <row r="396" spans="2:26" x14ac:dyDescent="0.35">
      <c r="B396" s="40"/>
      <c r="D396" s="41"/>
      <c r="E396" s="72" t="s">
        <v>219</v>
      </c>
      <c r="L396" s="17"/>
      <c r="M396" s="117"/>
      <c r="N396" s="187">
        <v>96092</v>
      </c>
      <c r="O396" s="187">
        <v>95559</v>
      </c>
      <c r="P396" s="187">
        <v>102405</v>
      </c>
      <c r="Q396" s="187">
        <v>102405</v>
      </c>
      <c r="R396" s="187">
        <v>102405</v>
      </c>
      <c r="S396" s="177">
        <v>90772</v>
      </c>
      <c r="T396" s="187">
        <v>89860</v>
      </c>
      <c r="U396" s="177">
        <v>114900</v>
      </c>
      <c r="V396" s="187">
        <v>156016</v>
      </c>
      <c r="W396" s="187">
        <v>156016</v>
      </c>
      <c r="X396" s="772">
        <f t="shared" ref="X396" si="29">R396-W396</f>
        <v>-53611</v>
      </c>
      <c r="Y396" s="773"/>
      <c r="Z396" s="137"/>
    </row>
    <row r="397" spans="2:26" hidden="1" x14ac:dyDescent="0.35">
      <c r="B397" s="40"/>
      <c r="D397" s="41"/>
      <c r="E397" s="72" t="s">
        <v>220</v>
      </c>
      <c r="L397" s="17"/>
      <c r="M397" s="117"/>
      <c r="N397" s="173"/>
      <c r="O397" s="174"/>
      <c r="P397" s="173"/>
      <c r="Q397" s="117"/>
      <c r="R397" s="121"/>
      <c r="S397" s="174"/>
      <c r="T397" s="173"/>
      <c r="U397" s="174"/>
      <c r="V397" s="173"/>
      <c r="W397" s="174"/>
      <c r="X397" s="711"/>
      <c r="Y397" s="713"/>
      <c r="Z397" s="137"/>
    </row>
    <row r="398" spans="2:26" hidden="1" x14ac:dyDescent="0.35">
      <c r="B398" s="40"/>
      <c r="D398" s="41"/>
      <c r="E398" s="72" t="s">
        <v>221</v>
      </c>
      <c r="L398" s="17"/>
      <c r="M398" s="117"/>
      <c r="N398" s="173"/>
      <c r="O398" s="174"/>
      <c r="P398" s="173"/>
      <c r="Q398" s="117"/>
      <c r="R398" s="121"/>
      <c r="S398" s="174"/>
      <c r="T398" s="173"/>
      <c r="U398" s="174"/>
      <c r="V398" s="173"/>
      <c r="W398" s="174"/>
      <c r="X398" s="711"/>
      <c r="Y398" s="713"/>
      <c r="Z398" s="137"/>
    </row>
    <row r="399" spans="2:26" x14ac:dyDescent="0.35">
      <c r="B399" s="40"/>
      <c r="D399" s="41"/>
      <c r="E399" s="74"/>
      <c r="L399" s="17"/>
      <c r="M399" s="117"/>
      <c r="N399" s="173"/>
      <c r="O399" s="174"/>
      <c r="P399" s="173"/>
      <c r="Q399" s="117"/>
      <c r="R399" s="121"/>
      <c r="S399" s="174"/>
      <c r="T399" s="173"/>
      <c r="U399" s="174"/>
      <c r="V399" s="173"/>
      <c r="W399" s="174"/>
      <c r="X399" s="711"/>
      <c r="Y399" s="713"/>
      <c r="Z399" s="137"/>
    </row>
    <row r="400" spans="2:26" x14ac:dyDescent="0.35">
      <c r="B400" s="40"/>
      <c r="D400" s="69" t="s">
        <v>222</v>
      </c>
      <c r="E400" s="70"/>
      <c r="L400" s="17"/>
      <c r="M400" s="117"/>
      <c r="N400" s="173"/>
      <c r="O400" s="174"/>
      <c r="P400" s="173"/>
      <c r="Q400" s="117"/>
      <c r="R400" s="121"/>
      <c r="S400" s="174"/>
      <c r="T400" s="173"/>
      <c r="U400" s="174"/>
      <c r="V400" s="173"/>
      <c r="W400" s="174"/>
      <c r="X400" s="711"/>
      <c r="Y400" s="713"/>
      <c r="Z400" s="137"/>
    </row>
    <row r="401" spans="2:26" x14ac:dyDescent="0.35">
      <c r="B401" s="40"/>
      <c r="D401" s="79"/>
      <c r="E401" s="78" t="s">
        <v>181</v>
      </c>
      <c r="L401" s="17"/>
      <c r="M401" s="117"/>
      <c r="N401" s="173"/>
      <c r="O401" s="174"/>
      <c r="P401" s="173"/>
      <c r="Q401" s="174"/>
      <c r="R401" s="173"/>
      <c r="S401" s="174"/>
      <c r="T401" s="173"/>
      <c r="U401" s="174"/>
      <c r="V401" s="173"/>
      <c r="W401" s="174"/>
      <c r="X401" s="711"/>
      <c r="Y401" s="713"/>
      <c r="Z401" s="137"/>
    </row>
    <row r="402" spans="2:26" x14ac:dyDescent="0.35">
      <c r="B402" s="40"/>
      <c r="D402" s="79"/>
      <c r="E402" s="72" t="s">
        <v>223</v>
      </c>
      <c r="L402" s="17"/>
      <c r="M402" s="117"/>
      <c r="N402" s="187">
        <v>19009</v>
      </c>
      <c r="O402" s="187">
        <v>19009</v>
      </c>
      <c r="P402" s="187">
        <v>19009</v>
      </c>
      <c r="Q402" s="187">
        <v>19009</v>
      </c>
      <c r="R402" s="187">
        <v>19009</v>
      </c>
      <c r="S402" s="177">
        <v>18891</v>
      </c>
      <c r="T402" s="187">
        <v>18840</v>
      </c>
      <c r="U402" s="177">
        <v>18781</v>
      </c>
      <c r="V402" s="187">
        <v>18770</v>
      </c>
      <c r="W402" s="187">
        <v>18770</v>
      </c>
      <c r="X402" s="772">
        <f t="shared" ref="X402" si="30">R402-W402</f>
        <v>239</v>
      </c>
      <c r="Y402" s="773"/>
      <c r="Z402" s="137"/>
    </row>
    <row r="403" spans="2:26" x14ac:dyDescent="0.35">
      <c r="B403" s="40"/>
      <c r="D403" s="79"/>
      <c r="E403" s="72"/>
      <c r="L403" s="17"/>
      <c r="M403" s="117"/>
      <c r="N403" s="173"/>
      <c r="O403" s="174"/>
      <c r="P403" s="173"/>
      <c r="Q403" s="117"/>
      <c r="R403" s="121"/>
      <c r="S403" s="174"/>
      <c r="T403" s="173"/>
      <c r="U403" s="174"/>
      <c r="V403" s="173"/>
      <c r="W403" s="174"/>
      <c r="X403" s="711"/>
      <c r="Y403" s="713"/>
      <c r="Z403" s="137"/>
    </row>
    <row r="404" spans="2:26" x14ac:dyDescent="0.35">
      <c r="B404" s="40"/>
      <c r="D404" s="79"/>
      <c r="E404" s="78" t="s">
        <v>193</v>
      </c>
      <c r="L404" s="17"/>
      <c r="M404" s="117"/>
      <c r="N404" s="173"/>
      <c r="O404" s="174"/>
      <c r="P404" s="173"/>
      <c r="Q404" s="117"/>
      <c r="R404" s="121"/>
      <c r="S404" s="174"/>
      <c r="T404" s="173"/>
      <c r="U404" s="174"/>
      <c r="V404" s="173"/>
      <c r="W404" s="174"/>
      <c r="X404" s="711"/>
      <c r="Y404" s="713"/>
      <c r="Z404" s="137"/>
    </row>
    <row r="405" spans="2:26" x14ac:dyDescent="0.35">
      <c r="B405" s="40"/>
      <c r="D405" s="79"/>
      <c r="E405" s="81" t="s">
        <v>216</v>
      </c>
      <c r="L405" s="17"/>
      <c r="M405" s="117"/>
      <c r="N405" s="181">
        <v>1</v>
      </c>
      <c r="O405" s="180">
        <v>1</v>
      </c>
      <c r="P405" s="181">
        <v>1</v>
      </c>
      <c r="Q405" s="180">
        <v>1</v>
      </c>
      <c r="R405" s="181">
        <v>1</v>
      </c>
      <c r="S405" s="180">
        <v>0.95509999999999995</v>
      </c>
      <c r="T405" s="181">
        <v>0.95340000000000003</v>
      </c>
      <c r="U405" s="180">
        <v>0.94330000000000003</v>
      </c>
      <c r="V405" s="181">
        <v>0.93940000000000001</v>
      </c>
      <c r="W405" s="181">
        <v>0.93940000000000001</v>
      </c>
      <c r="X405" s="711"/>
      <c r="Y405" s="713"/>
      <c r="Z405" s="137"/>
    </row>
    <row r="406" spans="2:26" x14ac:dyDescent="0.35">
      <c r="B406" s="40"/>
      <c r="D406" s="79"/>
      <c r="E406" s="83"/>
      <c r="L406" s="17"/>
      <c r="M406" s="117"/>
      <c r="N406" s="181"/>
      <c r="O406" s="180"/>
      <c r="P406" s="181"/>
      <c r="Q406" s="180"/>
      <c r="R406" s="125"/>
      <c r="S406" s="180"/>
      <c r="T406" s="181"/>
      <c r="U406" s="180"/>
      <c r="V406" s="181"/>
      <c r="W406" s="181"/>
      <c r="X406" s="711"/>
      <c r="Y406" s="713"/>
      <c r="Z406" s="137"/>
    </row>
    <row r="407" spans="2:26" x14ac:dyDescent="0.35">
      <c r="B407" s="40"/>
      <c r="D407" s="79"/>
      <c r="E407" s="78" t="s">
        <v>196</v>
      </c>
      <c r="L407" s="17"/>
      <c r="M407" s="117"/>
      <c r="N407" s="181"/>
      <c r="O407" s="180"/>
      <c r="P407" s="181"/>
      <c r="Q407" s="180"/>
      <c r="R407" s="125"/>
      <c r="S407" s="180"/>
      <c r="T407" s="181"/>
      <c r="U407" s="180"/>
      <c r="V407" s="181"/>
      <c r="W407" s="181"/>
      <c r="X407" s="711"/>
      <c r="Y407" s="713"/>
      <c r="Z407" s="137"/>
    </row>
    <row r="408" spans="2:26" x14ac:dyDescent="0.35">
      <c r="B408" s="40"/>
      <c r="D408" s="79"/>
      <c r="E408" s="81" t="s">
        <v>224</v>
      </c>
      <c r="L408" s="17"/>
      <c r="M408" s="117"/>
      <c r="N408" s="181">
        <v>1</v>
      </c>
      <c r="O408" s="180">
        <v>1</v>
      </c>
      <c r="P408" s="181">
        <v>1</v>
      </c>
      <c r="Q408" s="180">
        <v>1</v>
      </c>
      <c r="R408" s="181">
        <v>1</v>
      </c>
      <c r="S408" s="180">
        <v>0.97819999999999996</v>
      </c>
      <c r="T408" s="181">
        <v>0</v>
      </c>
      <c r="U408" s="180">
        <v>0.70840000000000003</v>
      </c>
      <c r="V408" s="181">
        <v>0.97340000000000004</v>
      </c>
      <c r="W408" s="181">
        <v>0.97340000000000004</v>
      </c>
      <c r="X408" s="711"/>
      <c r="Y408" s="713"/>
      <c r="Z408" s="137"/>
    </row>
    <row r="409" spans="2:26" x14ac:dyDescent="0.35">
      <c r="B409" s="40"/>
      <c r="D409" s="79"/>
      <c r="E409" s="72"/>
      <c r="L409" s="17"/>
      <c r="M409" s="117"/>
      <c r="N409" s="181"/>
      <c r="O409" s="180"/>
      <c r="P409" s="181"/>
      <c r="Q409" s="130"/>
      <c r="R409" s="125"/>
      <c r="S409" s="180"/>
      <c r="T409" s="181"/>
      <c r="U409" s="180"/>
      <c r="V409" s="181"/>
      <c r="W409" s="174"/>
      <c r="X409" s="711"/>
      <c r="Y409" s="713"/>
      <c r="Z409" s="137"/>
    </row>
    <row r="410" spans="2:26" x14ac:dyDescent="0.35">
      <c r="B410" s="40"/>
      <c r="D410" s="69" t="s">
        <v>225</v>
      </c>
      <c r="E410" s="70"/>
      <c r="L410" s="17"/>
      <c r="M410" s="117"/>
      <c r="N410" s="173"/>
      <c r="O410" s="174"/>
      <c r="P410" s="173"/>
      <c r="Q410" s="117"/>
      <c r="R410" s="121"/>
      <c r="S410" s="174"/>
      <c r="T410" s="173"/>
      <c r="U410" s="174"/>
      <c r="V410" s="173"/>
      <c r="W410" s="174"/>
      <c r="X410" s="711"/>
      <c r="Y410" s="713"/>
      <c r="Z410" s="137"/>
    </row>
    <row r="411" spans="2:26" x14ac:dyDescent="0.35">
      <c r="B411" s="40"/>
      <c r="D411" s="79"/>
      <c r="E411" s="78" t="s">
        <v>181</v>
      </c>
      <c r="L411" s="17"/>
      <c r="M411" s="117"/>
      <c r="N411" s="173"/>
      <c r="O411" s="174"/>
      <c r="P411" s="173"/>
      <c r="Q411" s="117"/>
      <c r="R411" s="121"/>
      <c r="S411" s="174"/>
      <c r="T411" s="173"/>
      <c r="U411" s="174"/>
      <c r="V411" s="173"/>
      <c r="W411" s="174"/>
      <c r="X411" s="711"/>
      <c r="Y411" s="713"/>
      <c r="Z411" s="137"/>
    </row>
    <row r="412" spans="2:26" x14ac:dyDescent="0.35">
      <c r="B412" s="40"/>
      <c r="D412" s="84"/>
      <c r="E412" s="81" t="s">
        <v>226</v>
      </c>
      <c r="L412" s="17"/>
      <c r="M412" s="117"/>
      <c r="N412" s="184">
        <v>969</v>
      </c>
      <c r="O412" s="185">
        <v>2442</v>
      </c>
      <c r="P412" s="184">
        <v>3390</v>
      </c>
      <c r="Q412" s="185">
        <v>2906</v>
      </c>
      <c r="R412" s="184">
        <v>9686</v>
      </c>
      <c r="S412" s="177">
        <v>4040</v>
      </c>
      <c r="T412" s="187">
        <v>1373</v>
      </c>
      <c r="U412" s="177">
        <v>2605</v>
      </c>
      <c r="V412" s="173">
        <v>4400</v>
      </c>
      <c r="W412" s="174">
        <f>SUM(S412:V412)</f>
        <v>12418</v>
      </c>
      <c r="X412" s="772">
        <f t="shared" ref="X412:X413" si="31">R412-W412</f>
        <v>-2732</v>
      </c>
      <c r="Y412" s="773"/>
      <c r="Z412" s="137"/>
    </row>
    <row r="413" spans="2:26" x14ac:dyDescent="0.35">
      <c r="B413" s="40"/>
      <c r="D413" s="84"/>
      <c r="E413" s="81" t="s">
        <v>227</v>
      </c>
      <c r="L413" s="17"/>
      <c r="M413" s="117"/>
      <c r="N413" s="184">
        <v>1184</v>
      </c>
      <c r="O413" s="185">
        <v>2960</v>
      </c>
      <c r="P413" s="184">
        <v>4144</v>
      </c>
      <c r="Q413" s="185">
        <v>3552</v>
      </c>
      <c r="R413" s="184">
        <v>11840</v>
      </c>
      <c r="S413" s="174">
        <v>928</v>
      </c>
      <c r="T413" s="173">
        <v>712</v>
      </c>
      <c r="U413" s="177">
        <v>836</v>
      </c>
      <c r="V413" s="173">
        <v>3311</v>
      </c>
      <c r="W413" s="174">
        <f>SUM(S413:V413)</f>
        <v>5787</v>
      </c>
      <c r="X413" s="772">
        <f t="shared" si="31"/>
        <v>6053</v>
      </c>
      <c r="Y413" s="773"/>
      <c r="Z413" s="137"/>
    </row>
    <row r="414" spans="2:26" x14ac:dyDescent="0.35">
      <c r="B414" s="40"/>
      <c r="D414" s="84"/>
      <c r="E414" s="83"/>
      <c r="L414" s="17"/>
      <c r="M414" s="117"/>
      <c r="N414" s="173"/>
      <c r="O414" s="174"/>
      <c r="P414" s="173"/>
      <c r="Q414" s="117"/>
      <c r="R414" s="121"/>
      <c r="S414" s="174"/>
      <c r="T414" s="173"/>
      <c r="U414" s="174"/>
      <c r="V414" s="173"/>
      <c r="W414" s="174"/>
      <c r="X414" s="711"/>
      <c r="Y414" s="713"/>
      <c r="Z414" s="137"/>
    </row>
    <row r="415" spans="2:26" x14ac:dyDescent="0.35">
      <c r="B415" s="40"/>
      <c r="D415" s="79"/>
      <c r="E415" s="78" t="s">
        <v>193</v>
      </c>
      <c r="L415" s="17"/>
      <c r="M415" s="117"/>
      <c r="N415" s="173"/>
      <c r="O415" s="174"/>
      <c r="P415" s="173"/>
      <c r="Q415" s="117"/>
      <c r="R415" s="121"/>
      <c r="S415" s="174"/>
      <c r="T415" s="173"/>
      <c r="U415" s="174"/>
      <c r="V415" s="173"/>
      <c r="W415" s="174"/>
      <c r="X415" s="711"/>
      <c r="Y415" s="713"/>
      <c r="Z415" s="137"/>
    </row>
    <row r="416" spans="2:26" x14ac:dyDescent="0.35">
      <c r="B416" s="40"/>
      <c r="D416" s="85"/>
      <c r="E416" s="86" t="s">
        <v>228</v>
      </c>
      <c r="L416" s="17"/>
      <c r="M416" s="117"/>
      <c r="N416" s="181">
        <v>0</v>
      </c>
      <c r="O416" s="181">
        <v>0</v>
      </c>
      <c r="P416" s="181">
        <v>0</v>
      </c>
      <c r="Q416" s="181">
        <v>0</v>
      </c>
      <c r="R416" s="181">
        <v>0</v>
      </c>
      <c r="S416" s="180">
        <v>0</v>
      </c>
      <c r="T416" s="181">
        <v>0</v>
      </c>
      <c r="U416" s="180">
        <v>0</v>
      </c>
      <c r="V416" s="181">
        <v>0</v>
      </c>
      <c r="W416" s="181">
        <v>0</v>
      </c>
      <c r="X416" s="711"/>
      <c r="Y416" s="713"/>
      <c r="Z416" s="137"/>
    </row>
    <row r="417" spans="2:26" x14ac:dyDescent="0.35">
      <c r="B417" s="40"/>
      <c r="D417" s="85"/>
      <c r="E417" s="86" t="s">
        <v>229</v>
      </c>
      <c r="L417" s="17"/>
      <c r="M417" s="117"/>
      <c r="N417" s="181">
        <v>0</v>
      </c>
      <c r="O417" s="181">
        <v>0</v>
      </c>
      <c r="P417" s="181">
        <v>0</v>
      </c>
      <c r="Q417" s="181">
        <v>0</v>
      </c>
      <c r="R417" s="181">
        <v>0</v>
      </c>
      <c r="S417" s="180">
        <v>0</v>
      </c>
      <c r="T417" s="181">
        <v>0</v>
      </c>
      <c r="U417" s="180">
        <v>0</v>
      </c>
      <c r="V417" s="181">
        <v>0</v>
      </c>
      <c r="W417" s="181">
        <v>0</v>
      </c>
      <c r="X417" s="711"/>
      <c r="Y417" s="713"/>
      <c r="Z417" s="137"/>
    </row>
    <row r="418" spans="2:26" x14ac:dyDescent="0.35">
      <c r="B418" s="40"/>
      <c r="D418" s="79"/>
      <c r="E418" s="81" t="s">
        <v>230</v>
      </c>
      <c r="L418" s="17"/>
      <c r="M418" s="117"/>
      <c r="N418" s="181">
        <v>1</v>
      </c>
      <c r="O418" s="181">
        <v>1</v>
      </c>
      <c r="P418" s="181">
        <v>1</v>
      </c>
      <c r="Q418" s="181">
        <v>1</v>
      </c>
      <c r="R418" s="181">
        <v>1</v>
      </c>
      <c r="S418" s="180">
        <v>0</v>
      </c>
      <c r="T418" s="181">
        <v>0</v>
      </c>
      <c r="U418" s="180">
        <v>0</v>
      </c>
      <c r="V418" s="181">
        <v>0</v>
      </c>
      <c r="W418" s="181">
        <v>0</v>
      </c>
      <c r="X418" s="711"/>
      <c r="Y418" s="713"/>
      <c r="Z418" s="137"/>
    </row>
    <row r="419" spans="2:26" x14ac:dyDescent="0.35">
      <c r="B419" s="40"/>
      <c r="D419" s="84"/>
      <c r="E419" s="81" t="s">
        <v>231</v>
      </c>
      <c r="L419" s="17"/>
      <c r="M419" s="117"/>
      <c r="N419" s="181">
        <v>1</v>
      </c>
      <c r="O419" s="181">
        <v>1</v>
      </c>
      <c r="P419" s="181">
        <v>1</v>
      </c>
      <c r="Q419" s="181">
        <v>1</v>
      </c>
      <c r="R419" s="181">
        <v>1</v>
      </c>
      <c r="S419" s="180">
        <v>0</v>
      </c>
      <c r="T419" s="181">
        <v>0</v>
      </c>
      <c r="U419" s="180">
        <v>0</v>
      </c>
      <c r="V419" s="181">
        <v>0</v>
      </c>
      <c r="W419" s="181">
        <v>0</v>
      </c>
      <c r="X419" s="711"/>
      <c r="Y419" s="713"/>
      <c r="Z419" s="137"/>
    </row>
    <row r="420" spans="2:26" x14ac:dyDescent="0.35">
      <c r="B420" s="40"/>
      <c r="D420" s="84"/>
      <c r="E420" s="83"/>
      <c r="L420" s="17"/>
      <c r="M420" s="117"/>
      <c r="N420" s="181"/>
      <c r="O420" s="180"/>
      <c r="P420" s="181"/>
      <c r="Q420" s="130"/>
      <c r="R420" s="125"/>
      <c r="S420" s="180"/>
      <c r="T420" s="181"/>
      <c r="U420" s="180"/>
      <c r="V420" s="181"/>
      <c r="W420" s="174"/>
      <c r="X420" s="711"/>
      <c r="Y420" s="713"/>
      <c r="Z420" s="137"/>
    </row>
    <row r="421" spans="2:26" x14ac:dyDescent="0.35">
      <c r="B421" s="40"/>
      <c r="D421" s="79"/>
      <c r="E421" s="78" t="s">
        <v>196</v>
      </c>
      <c r="L421" s="17"/>
      <c r="M421" s="117"/>
      <c r="N421" s="181"/>
      <c r="O421" s="180"/>
      <c r="P421" s="181"/>
      <c r="Q421" s="130"/>
      <c r="R421" s="125"/>
      <c r="S421" s="180"/>
      <c r="T421" s="181"/>
      <c r="U421" s="180"/>
      <c r="V421" s="181"/>
      <c r="W421" s="174"/>
      <c r="X421" s="711"/>
      <c r="Y421" s="713"/>
      <c r="Z421" s="137"/>
    </row>
    <row r="422" spans="2:26" x14ac:dyDescent="0.35">
      <c r="B422" s="40"/>
      <c r="D422" s="85"/>
      <c r="E422" s="86" t="s">
        <v>232</v>
      </c>
      <c r="L422" s="17"/>
      <c r="M422" s="117"/>
      <c r="N422" s="181">
        <v>1</v>
      </c>
      <c r="O422" s="181">
        <v>1</v>
      </c>
      <c r="P422" s="181">
        <v>1</v>
      </c>
      <c r="Q422" s="181">
        <v>1</v>
      </c>
      <c r="R422" s="181">
        <v>1</v>
      </c>
      <c r="S422" s="180">
        <v>1</v>
      </c>
      <c r="T422" s="181">
        <v>1</v>
      </c>
      <c r="U422" s="180">
        <v>1</v>
      </c>
      <c r="V422" s="181">
        <v>1</v>
      </c>
      <c r="W422" s="194">
        <v>1</v>
      </c>
      <c r="X422" s="711"/>
      <c r="Y422" s="713"/>
      <c r="Z422" s="137"/>
    </row>
    <row r="423" spans="2:26" x14ac:dyDescent="0.35">
      <c r="B423" s="40"/>
      <c r="D423" s="79"/>
      <c r="E423" s="78"/>
      <c r="L423" s="17"/>
      <c r="M423" s="117"/>
      <c r="N423" s="181"/>
      <c r="O423" s="180"/>
      <c r="P423" s="181"/>
      <c r="Q423" s="130"/>
      <c r="R423" s="125"/>
      <c r="S423" s="180"/>
      <c r="T423" s="181"/>
      <c r="U423" s="180"/>
      <c r="V423" s="181"/>
      <c r="W423" s="174"/>
      <c r="X423" s="711"/>
      <c r="Y423" s="713"/>
      <c r="Z423" s="137"/>
    </row>
    <row r="424" spans="2:26" x14ac:dyDescent="0.35">
      <c r="B424" s="40"/>
      <c r="D424" s="69" t="s">
        <v>233</v>
      </c>
      <c r="E424" s="70"/>
      <c r="L424" s="17"/>
      <c r="M424" s="117"/>
      <c r="N424" s="173"/>
      <c r="O424" s="174"/>
      <c r="P424" s="173"/>
      <c r="Q424" s="117"/>
      <c r="R424" s="121"/>
      <c r="S424" s="174"/>
      <c r="T424" s="173"/>
      <c r="U424" s="174"/>
      <c r="V424" s="173"/>
      <c r="W424" s="174"/>
      <c r="X424" s="711"/>
      <c r="Y424" s="713"/>
      <c r="Z424" s="137"/>
    </row>
    <row r="425" spans="2:26" x14ac:dyDescent="0.35">
      <c r="B425" s="40"/>
      <c r="D425" s="79"/>
      <c r="E425" s="78" t="s">
        <v>181</v>
      </c>
      <c r="L425" s="17"/>
      <c r="M425" s="117"/>
      <c r="N425" s="173"/>
      <c r="O425" s="174"/>
      <c r="P425" s="173"/>
      <c r="Q425" s="117"/>
      <c r="R425" s="121"/>
      <c r="S425" s="174"/>
      <c r="T425" s="173"/>
      <c r="U425" s="174"/>
      <c r="V425" s="173"/>
      <c r="W425" s="174"/>
      <c r="X425" s="711"/>
      <c r="Y425" s="713"/>
      <c r="Z425" s="137"/>
    </row>
    <row r="426" spans="2:26" x14ac:dyDescent="0.35">
      <c r="B426" s="40"/>
      <c r="D426" s="79"/>
      <c r="E426" s="72" t="s">
        <v>234</v>
      </c>
      <c r="L426" s="17"/>
      <c r="M426" s="117"/>
      <c r="N426" s="173">
        <v>441</v>
      </c>
      <c r="O426" s="174">
        <v>441</v>
      </c>
      <c r="P426" s="173">
        <v>441</v>
      </c>
      <c r="Q426" s="174">
        <v>441</v>
      </c>
      <c r="R426" s="173">
        <v>441</v>
      </c>
      <c r="S426" s="174">
        <v>278</v>
      </c>
      <c r="T426" s="173">
        <v>358</v>
      </c>
      <c r="U426" s="174">
        <v>413</v>
      </c>
      <c r="V426" s="173">
        <v>435</v>
      </c>
      <c r="W426" s="174">
        <v>435</v>
      </c>
      <c r="X426" s="772">
        <f t="shared" ref="X426" si="32">R426-W426</f>
        <v>6</v>
      </c>
      <c r="Y426" s="773"/>
      <c r="Z426" s="137"/>
    </row>
    <row r="427" spans="2:26" x14ac:dyDescent="0.35">
      <c r="B427" s="40"/>
      <c r="D427" s="79"/>
      <c r="E427" s="72" t="s">
        <v>235</v>
      </c>
      <c r="L427" s="17"/>
      <c r="M427" s="117"/>
      <c r="N427" s="774" t="s">
        <v>881</v>
      </c>
      <c r="O427" s="775"/>
      <c r="P427" s="775"/>
      <c r="Q427" s="775"/>
      <c r="R427" s="776"/>
      <c r="T427" s="173"/>
      <c r="U427" s="174"/>
      <c r="V427" s="173"/>
      <c r="W427" s="174"/>
      <c r="X427" s="711"/>
      <c r="Y427" s="713"/>
      <c r="Z427" s="137"/>
    </row>
    <row r="428" spans="2:26" x14ac:dyDescent="0.35">
      <c r="B428" s="40"/>
      <c r="D428" s="79"/>
      <c r="E428" s="72" t="s">
        <v>882</v>
      </c>
      <c r="L428" s="17"/>
      <c r="M428" s="117"/>
      <c r="N428" s="173">
        <v>106</v>
      </c>
      <c r="O428" s="173">
        <v>106</v>
      </c>
      <c r="P428" s="173">
        <v>106</v>
      </c>
      <c r="Q428" s="173">
        <v>106</v>
      </c>
      <c r="R428" s="173">
        <v>106</v>
      </c>
      <c r="S428" s="174">
        <v>45</v>
      </c>
      <c r="T428" s="173">
        <v>67</v>
      </c>
      <c r="U428" s="174">
        <v>106</v>
      </c>
      <c r="V428" s="173">
        <v>106</v>
      </c>
      <c r="W428" s="174">
        <v>106</v>
      </c>
      <c r="X428" s="772">
        <f t="shared" ref="X428:X430" si="33">R428-W428</f>
        <v>0</v>
      </c>
      <c r="Y428" s="773"/>
      <c r="Z428" s="137"/>
    </row>
    <row r="429" spans="2:26" x14ac:dyDescent="0.35">
      <c r="B429" s="40"/>
      <c r="D429" s="79"/>
      <c r="E429" s="72" t="s">
        <v>237</v>
      </c>
      <c r="L429" s="17"/>
      <c r="M429" s="117"/>
      <c r="N429" s="173">
        <v>87162</v>
      </c>
      <c r="O429" s="173">
        <v>87162</v>
      </c>
      <c r="P429" s="173">
        <v>87162</v>
      </c>
      <c r="Q429" s="173">
        <v>87162</v>
      </c>
      <c r="R429" s="173">
        <v>87162</v>
      </c>
      <c r="S429" s="174" t="s">
        <v>883</v>
      </c>
      <c r="T429" s="187">
        <v>86725</v>
      </c>
      <c r="U429" s="177">
        <v>86725</v>
      </c>
      <c r="V429" s="187">
        <v>86725</v>
      </c>
      <c r="W429" s="187">
        <v>86725</v>
      </c>
      <c r="X429" s="772">
        <f t="shared" si="33"/>
        <v>437</v>
      </c>
      <c r="Y429" s="773"/>
      <c r="Z429" s="137"/>
    </row>
    <row r="430" spans="2:26" x14ac:dyDescent="0.35">
      <c r="B430" s="40"/>
      <c r="D430" s="79"/>
      <c r="E430" s="72" t="s">
        <v>884</v>
      </c>
      <c r="L430" s="17"/>
      <c r="M430" s="117"/>
      <c r="N430" s="173">
        <v>2516</v>
      </c>
      <c r="O430" s="173">
        <v>2516</v>
      </c>
      <c r="P430" s="173">
        <v>2516</v>
      </c>
      <c r="Q430" s="173">
        <v>2516</v>
      </c>
      <c r="R430" s="173">
        <v>2516</v>
      </c>
      <c r="S430" s="177">
        <v>37070</v>
      </c>
      <c r="T430" s="187">
        <v>37070</v>
      </c>
      <c r="U430" s="177">
        <v>37070</v>
      </c>
      <c r="V430" s="187">
        <v>37070</v>
      </c>
      <c r="W430" s="187">
        <v>37070</v>
      </c>
      <c r="X430" s="772">
        <f t="shared" si="33"/>
        <v>-34554</v>
      </c>
      <c r="Y430" s="773"/>
      <c r="Z430" s="137"/>
    </row>
    <row r="431" spans="2:26" x14ac:dyDescent="0.35">
      <c r="B431" s="40"/>
      <c r="D431" s="79"/>
      <c r="E431" s="72"/>
      <c r="L431" s="17"/>
      <c r="M431" s="117"/>
      <c r="N431" s="121"/>
      <c r="O431" s="117"/>
      <c r="P431" s="121"/>
      <c r="Q431" s="117"/>
      <c r="R431" s="121"/>
      <c r="S431" s="174"/>
      <c r="T431" s="173"/>
      <c r="U431" s="174"/>
      <c r="V431" s="173"/>
      <c r="W431" s="174"/>
      <c r="X431" s="711"/>
      <c r="Y431" s="713"/>
      <c r="Z431" s="137"/>
    </row>
    <row r="432" spans="2:26" x14ac:dyDescent="0.35">
      <c r="B432" s="40"/>
      <c r="D432" s="79"/>
      <c r="E432" s="78" t="s">
        <v>196</v>
      </c>
      <c r="L432" s="17"/>
      <c r="M432" s="117"/>
      <c r="N432" s="121"/>
      <c r="O432" s="117"/>
      <c r="P432" s="121"/>
      <c r="Q432" s="117"/>
      <c r="R432" s="121"/>
      <c r="S432" s="174"/>
      <c r="T432" s="173"/>
      <c r="U432" s="174"/>
      <c r="V432" s="173"/>
      <c r="W432" s="174"/>
      <c r="X432" s="711"/>
      <c r="Y432" s="713"/>
      <c r="Z432" s="137"/>
    </row>
    <row r="433" spans="2:26" x14ac:dyDescent="0.35">
      <c r="B433" s="40"/>
      <c r="D433" s="87"/>
      <c r="E433" s="88" t="s">
        <v>239</v>
      </c>
      <c r="L433" s="17"/>
      <c r="M433" s="117"/>
      <c r="N433" s="125">
        <v>1</v>
      </c>
      <c r="O433" s="125">
        <v>1</v>
      </c>
      <c r="P433" s="125">
        <v>1</v>
      </c>
      <c r="Q433" s="125">
        <v>1</v>
      </c>
      <c r="R433" s="181">
        <v>1</v>
      </c>
      <c r="S433" s="189">
        <v>0.52400000000000002</v>
      </c>
      <c r="T433" s="181">
        <v>0.70069999999999999</v>
      </c>
      <c r="U433" s="180">
        <v>0.84799999999999998</v>
      </c>
      <c r="V433" s="181">
        <v>0.88500000000000001</v>
      </c>
      <c r="W433" s="194">
        <v>0.739425</v>
      </c>
      <c r="X433" s="711"/>
      <c r="Y433" s="713"/>
      <c r="Z433" s="137"/>
    </row>
    <row r="434" spans="2:26" x14ac:dyDescent="0.35">
      <c r="B434" s="40"/>
      <c r="D434" s="79"/>
      <c r="E434" s="72"/>
      <c r="L434" s="17"/>
      <c r="M434" s="117"/>
      <c r="N434" s="125"/>
      <c r="O434" s="130"/>
      <c r="P434" s="125"/>
      <c r="Q434" s="130"/>
      <c r="R434" s="125"/>
      <c r="S434" s="180"/>
      <c r="T434" s="181"/>
      <c r="U434" s="180"/>
      <c r="V434" s="181"/>
      <c r="W434" s="174"/>
      <c r="X434" s="711"/>
      <c r="Y434" s="713"/>
      <c r="Z434" s="137"/>
    </row>
    <row r="435" spans="2:26" x14ac:dyDescent="0.35">
      <c r="B435" s="40"/>
      <c r="L435" s="17"/>
      <c r="M435" s="117"/>
      <c r="N435" s="121"/>
      <c r="O435" s="117"/>
      <c r="P435" s="121"/>
      <c r="Q435" s="117"/>
      <c r="R435" s="121"/>
      <c r="S435" s="174"/>
      <c r="T435" s="173"/>
      <c r="U435" s="174"/>
      <c r="V435" s="173"/>
      <c r="W435" s="174"/>
      <c r="X435" s="711"/>
      <c r="Y435" s="713"/>
      <c r="Z435" s="137"/>
    </row>
    <row r="436" spans="2:26" x14ac:dyDescent="0.35">
      <c r="B436" s="40"/>
      <c r="L436" s="17"/>
      <c r="M436" s="117"/>
      <c r="N436" s="121"/>
      <c r="O436" s="117"/>
      <c r="P436" s="121"/>
      <c r="Q436" s="117"/>
      <c r="R436" s="121"/>
      <c r="S436" s="174"/>
      <c r="T436" s="173"/>
      <c r="U436" s="174"/>
      <c r="V436" s="173"/>
      <c r="W436" s="174"/>
      <c r="X436" s="711"/>
      <c r="Y436" s="713"/>
      <c r="Z436" s="137"/>
    </row>
    <row r="437" spans="2:26" x14ac:dyDescent="0.35">
      <c r="B437" s="40"/>
      <c r="D437" s="57" t="s">
        <v>240</v>
      </c>
      <c r="L437" s="17"/>
      <c r="M437" s="117"/>
      <c r="N437" s="121"/>
      <c r="O437" s="117"/>
      <c r="P437" s="121"/>
      <c r="Q437" s="117"/>
      <c r="R437" s="121"/>
      <c r="S437" s="174"/>
      <c r="T437" s="173"/>
      <c r="U437" s="174"/>
      <c r="V437" s="173"/>
      <c r="W437" s="174"/>
      <c r="X437" s="711"/>
      <c r="Y437" s="713"/>
      <c r="Z437" s="137"/>
    </row>
    <row r="438" spans="2:26" x14ac:dyDescent="0.35">
      <c r="B438" s="40"/>
      <c r="L438" s="17"/>
      <c r="M438" s="117"/>
      <c r="N438" s="121"/>
      <c r="O438" s="117"/>
      <c r="P438" s="121"/>
      <c r="Q438" s="117"/>
      <c r="R438" s="121"/>
      <c r="S438" s="174"/>
      <c r="T438" s="173"/>
      <c r="U438" s="174"/>
      <c r="V438" s="173"/>
      <c r="W438" s="174"/>
      <c r="X438" s="711"/>
      <c r="Y438" s="713"/>
      <c r="Z438" s="137"/>
    </row>
    <row r="439" spans="2:26" x14ac:dyDescent="0.35">
      <c r="B439" s="40"/>
      <c r="D439" t="s">
        <v>241</v>
      </c>
      <c r="L439" s="17"/>
      <c r="M439" s="117"/>
      <c r="N439" s="173"/>
      <c r="O439" s="174"/>
      <c r="P439" s="173"/>
      <c r="Q439" s="174"/>
      <c r="R439" s="173">
        <v>60</v>
      </c>
      <c r="S439" s="174">
        <v>49</v>
      </c>
      <c r="T439" s="173">
        <v>53</v>
      </c>
      <c r="U439" s="174">
        <v>58</v>
      </c>
      <c r="V439" s="173">
        <v>46</v>
      </c>
      <c r="W439" s="174">
        <v>72</v>
      </c>
      <c r="X439" s="772">
        <f t="shared" ref="X439:X442" si="34">R439-W439</f>
        <v>-12</v>
      </c>
      <c r="Y439" s="773"/>
      <c r="Z439" s="137"/>
    </row>
    <row r="440" spans="2:26" x14ac:dyDescent="0.35">
      <c r="B440" s="40"/>
      <c r="D440" t="s">
        <v>242</v>
      </c>
      <c r="L440" s="17"/>
      <c r="M440" s="117"/>
      <c r="N440" s="173"/>
      <c r="O440" s="174"/>
      <c r="P440" s="173"/>
      <c r="Q440" s="174"/>
      <c r="R440" s="173">
        <v>87</v>
      </c>
      <c r="S440" s="174">
        <v>52</v>
      </c>
      <c r="T440" s="173">
        <v>66</v>
      </c>
      <c r="U440" s="174">
        <v>60</v>
      </c>
      <c r="V440" s="173">
        <v>49</v>
      </c>
      <c r="W440" s="174">
        <v>134</v>
      </c>
      <c r="X440" s="772">
        <f t="shared" si="34"/>
        <v>-47</v>
      </c>
      <c r="Y440" s="773"/>
      <c r="Z440" s="137"/>
    </row>
    <row r="441" spans="2:26" x14ac:dyDescent="0.35">
      <c r="B441" s="40"/>
      <c r="D441" t="s">
        <v>243</v>
      </c>
      <c r="L441" s="17"/>
      <c r="M441" s="117"/>
      <c r="N441" s="173"/>
      <c r="O441" s="174"/>
      <c r="P441" s="173"/>
      <c r="Q441" s="174"/>
      <c r="R441" s="173">
        <v>80</v>
      </c>
      <c r="S441" s="174">
        <v>35</v>
      </c>
      <c r="T441" s="173">
        <v>49</v>
      </c>
      <c r="U441" s="174">
        <v>57</v>
      </c>
      <c r="V441" s="173">
        <v>56</v>
      </c>
      <c r="W441" s="174">
        <v>80</v>
      </c>
      <c r="X441" s="772">
        <f t="shared" si="34"/>
        <v>0</v>
      </c>
      <c r="Y441" s="773"/>
      <c r="Z441" s="137"/>
    </row>
    <row r="442" spans="2:26" x14ac:dyDescent="0.35">
      <c r="B442" s="40"/>
      <c r="D442" t="s">
        <v>244</v>
      </c>
      <c r="L442" s="17"/>
      <c r="M442" s="117"/>
      <c r="N442" s="173"/>
      <c r="O442" s="174"/>
      <c r="P442" s="173"/>
      <c r="Q442" s="174"/>
      <c r="R442" s="173">
        <v>60</v>
      </c>
      <c r="S442" s="174">
        <v>40</v>
      </c>
      <c r="T442" s="173">
        <v>45</v>
      </c>
      <c r="U442" s="174">
        <v>46</v>
      </c>
      <c r="V442" s="173">
        <v>52</v>
      </c>
      <c r="W442" s="174">
        <v>72</v>
      </c>
      <c r="X442" s="772">
        <f t="shared" si="34"/>
        <v>-12</v>
      </c>
      <c r="Y442" s="773"/>
      <c r="Z442" s="137"/>
    </row>
    <row r="443" spans="2:26" x14ac:dyDescent="0.35">
      <c r="B443" s="40"/>
      <c r="L443" s="17"/>
      <c r="M443" s="117"/>
      <c r="N443" s="173"/>
      <c r="O443" s="174"/>
      <c r="P443" s="173"/>
      <c r="Q443" s="174"/>
      <c r="R443" s="173"/>
      <c r="S443" s="174"/>
      <c r="T443" s="173"/>
      <c r="U443" s="174"/>
      <c r="V443" s="173"/>
      <c r="W443" s="174"/>
      <c r="X443" s="711"/>
      <c r="Y443" s="713"/>
      <c r="Z443" s="137"/>
    </row>
    <row r="444" spans="2:26" x14ac:dyDescent="0.35">
      <c r="B444" s="39" t="s">
        <v>245</v>
      </c>
      <c r="L444" s="17"/>
      <c r="M444" s="117"/>
      <c r="N444" s="121"/>
      <c r="O444" s="117"/>
      <c r="P444" s="121"/>
      <c r="Q444" s="117"/>
      <c r="R444" s="121"/>
      <c r="S444" s="174"/>
      <c r="T444" s="173"/>
      <c r="U444" s="174"/>
      <c r="V444" s="173"/>
      <c r="W444" s="174"/>
      <c r="X444" s="711"/>
      <c r="Y444" s="713"/>
      <c r="Z444" s="137"/>
    </row>
    <row r="445" spans="2:26" x14ac:dyDescent="0.35">
      <c r="B445" s="40"/>
      <c r="L445" s="17"/>
      <c r="M445" s="117"/>
      <c r="N445" s="121"/>
      <c r="O445" s="117"/>
      <c r="P445" s="121"/>
      <c r="Q445" s="117"/>
      <c r="R445" s="121"/>
      <c r="S445" s="174"/>
      <c r="T445" s="173"/>
      <c r="U445" s="174"/>
      <c r="V445" s="173"/>
      <c r="W445" s="174"/>
      <c r="X445" s="711"/>
      <c r="Y445" s="713"/>
      <c r="Z445" s="137"/>
    </row>
    <row r="446" spans="2:26" x14ac:dyDescent="0.35">
      <c r="B446" s="40"/>
      <c r="D446" s="89" t="s">
        <v>246</v>
      </c>
      <c r="E446" s="90"/>
      <c r="L446" s="17"/>
      <c r="M446" s="117"/>
      <c r="N446" s="121"/>
      <c r="O446" s="117"/>
      <c r="P446" s="121"/>
      <c r="Q446" s="117"/>
      <c r="R446" s="121"/>
      <c r="S446" s="174"/>
      <c r="T446" s="173"/>
      <c r="U446" s="174"/>
      <c r="V446" s="173"/>
      <c r="W446" s="174"/>
      <c r="X446" s="711"/>
      <c r="Y446" s="713"/>
      <c r="Z446" s="137"/>
    </row>
    <row r="447" spans="2:26" x14ac:dyDescent="0.35">
      <c r="B447" s="40"/>
      <c r="D447" s="91" t="s">
        <v>181</v>
      </c>
      <c r="E447" s="43" t="s">
        <v>247</v>
      </c>
      <c r="L447" s="17"/>
      <c r="M447" s="117"/>
      <c r="N447" s="121"/>
      <c r="O447" s="117"/>
      <c r="P447" s="121"/>
      <c r="Q447" s="117"/>
      <c r="R447" s="121"/>
      <c r="S447" s="174"/>
      <c r="T447" s="173"/>
      <c r="U447" s="174"/>
      <c r="V447" s="173"/>
      <c r="W447" s="174"/>
      <c r="X447" s="711"/>
      <c r="Y447" s="713"/>
      <c r="Z447" s="137"/>
    </row>
    <row r="448" spans="2:26" x14ac:dyDescent="0.35">
      <c r="B448" s="40"/>
      <c r="D448" s="43"/>
      <c r="E448" s="62" t="s">
        <v>248</v>
      </c>
      <c r="L448" s="17"/>
      <c r="M448" s="117"/>
      <c r="N448" s="173"/>
      <c r="O448" s="174"/>
      <c r="P448" s="173"/>
      <c r="Q448" s="174"/>
      <c r="R448" s="173"/>
      <c r="S448" s="174"/>
      <c r="T448" s="173"/>
      <c r="U448" s="174"/>
      <c r="V448" s="173"/>
      <c r="W448" s="174"/>
      <c r="X448" s="711"/>
      <c r="Y448" s="713"/>
      <c r="Z448" s="137"/>
    </row>
    <row r="449" spans="2:26" x14ac:dyDescent="0.35">
      <c r="B449" s="40"/>
      <c r="D449" s="43"/>
      <c r="E449" s="58" t="s">
        <v>249</v>
      </c>
      <c r="L449" s="17"/>
      <c r="M449" s="117"/>
      <c r="N449" s="173"/>
      <c r="O449" s="174">
        <v>98</v>
      </c>
      <c r="P449" s="173">
        <v>98</v>
      </c>
      <c r="Q449" s="174">
        <v>98</v>
      </c>
      <c r="R449" s="173">
        <f>SUM(N449:Q449)</f>
        <v>294</v>
      </c>
      <c r="S449" s="174">
        <v>353</v>
      </c>
      <c r="T449" s="173">
        <v>172</v>
      </c>
      <c r="U449" s="174">
        <v>1504</v>
      </c>
      <c r="V449" s="173">
        <v>287</v>
      </c>
      <c r="W449" s="174">
        <f>SUM(S449:V449)</f>
        <v>2316</v>
      </c>
      <c r="X449" s="772">
        <f t="shared" ref="X449" si="35">R449-W449</f>
        <v>-2022</v>
      </c>
      <c r="Y449" s="773"/>
      <c r="Z449" s="137"/>
    </row>
    <row r="450" spans="2:26" x14ac:dyDescent="0.35">
      <c r="B450" s="40"/>
      <c r="D450" s="43"/>
      <c r="E450" s="58" t="s">
        <v>250</v>
      </c>
      <c r="L450" s="17"/>
      <c r="M450" s="117"/>
      <c r="N450" s="173"/>
      <c r="O450" s="174"/>
      <c r="P450" s="173"/>
      <c r="Q450" s="174"/>
      <c r="R450" s="173"/>
      <c r="S450" s="174">
        <v>102</v>
      </c>
      <c r="T450" s="173">
        <v>111</v>
      </c>
      <c r="U450" s="174">
        <v>56</v>
      </c>
      <c r="V450" s="173">
        <v>65</v>
      </c>
      <c r="W450" s="174">
        <f t="shared" ref="W450:W453" si="36">SUM(S450:V450)</f>
        <v>334</v>
      </c>
      <c r="X450" s="711"/>
      <c r="Y450" s="713"/>
      <c r="Z450" s="137"/>
    </row>
    <row r="451" spans="2:26" x14ac:dyDescent="0.35">
      <c r="B451" s="40"/>
      <c r="D451" s="43"/>
      <c r="E451" s="58" t="s">
        <v>251</v>
      </c>
      <c r="L451" s="17"/>
      <c r="M451" s="117"/>
      <c r="N451" s="173"/>
      <c r="O451" s="174">
        <v>100</v>
      </c>
      <c r="P451" s="173">
        <v>100</v>
      </c>
      <c r="Q451" s="174">
        <v>100</v>
      </c>
      <c r="R451" s="173">
        <f>SUM(N451:Q451)</f>
        <v>300</v>
      </c>
      <c r="S451" s="174">
        <v>4</v>
      </c>
      <c r="T451" s="173">
        <v>63</v>
      </c>
      <c r="U451" s="174"/>
      <c r="V451" s="173">
        <v>18</v>
      </c>
      <c r="W451" s="174">
        <f t="shared" si="36"/>
        <v>85</v>
      </c>
      <c r="X451" s="772">
        <f t="shared" ref="X451" si="37">R451-W451</f>
        <v>215</v>
      </c>
      <c r="Y451" s="773"/>
      <c r="Z451" s="137"/>
    </row>
    <row r="452" spans="2:26" x14ac:dyDescent="0.35">
      <c r="B452" s="40"/>
      <c r="D452" s="43"/>
      <c r="E452" s="58" t="s">
        <v>252</v>
      </c>
      <c r="L452" s="17"/>
      <c r="M452" s="117"/>
      <c r="N452" s="173"/>
      <c r="O452" s="174"/>
      <c r="P452" s="173"/>
      <c r="Q452" s="174"/>
      <c r="R452" s="173"/>
      <c r="S452" s="174">
        <v>4</v>
      </c>
      <c r="T452" s="173">
        <v>9</v>
      </c>
      <c r="U452" s="174">
        <v>76</v>
      </c>
      <c r="V452" s="173">
        <v>57</v>
      </c>
      <c r="W452" s="174">
        <f t="shared" si="36"/>
        <v>146</v>
      </c>
      <c r="X452" s="711"/>
      <c r="Y452" s="713"/>
      <c r="Z452" s="137"/>
    </row>
    <row r="453" spans="2:26" x14ac:dyDescent="0.35">
      <c r="B453" s="40"/>
      <c r="D453" s="43"/>
      <c r="E453" s="58" t="s">
        <v>253</v>
      </c>
      <c r="L453" s="17"/>
      <c r="M453" s="117"/>
      <c r="N453" s="173"/>
      <c r="O453" s="174"/>
      <c r="P453" s="173"/>
      <c r="Q453" s="174"/>
      <c r="R453" s="173"/>
      <c r="S453" s="174">
        <v>304</v>
      </c>
      <c r="T453" s="173">
        <v>1325</v>
      </c>
      <c r="U453" s="174"/>
      <c r="V453" s="173"/>
      <c r="W453" s="174">
        <f t="shared" si="36"/>
        <v>1629</v>
      </c>
      <c r="X453" s="711"/>
      <c r="Y453" s="713"/>
      <c r="Z453" s="137"/>
    </row>
    <row r="454" spans="2:26" x14ac:dyDescent="0.35">
      <c r="B454" s="40"/>
      <c r="D454" s="43"/>
      <c r="E454" s="43"/>
      <c r="L454" s="17"/>
      <c r="M454" s="117"/>
      <c r="N454" s="173"/>
      <c r="O454" s="174"/>
      <c r="P454" s="173"/>
      <c r="Q454" s="174"/>
      <c r="R454" s="173"/>
      <c r="S454" s="174"/>
      <c r="T454" s="173"/>
      <c r="U454" s="174"/>
      <c r="V454" s="173"/>
      <c r="W454" s="174"/>
      <c r="X454" s="711"/>
      <c r="Y454" s="713"/>
      <c r="Z454" s="137"/>
    </row>
    <row r="455" spans="2:26" x14ac:dyDescent="0.35">
      <c r="B455" s="40"/>
      <c r="D455" s="92" t="s">
        <v>193</v>
      </c>
      <c r="E455" s="93" t="s">
        <v>254</v>
      </c>
      <c r="L455" s="17"/>
      <c r="M455" s="117"/>
      <c r="N455" s="173"/>
      <c r="O455" s="174"/>
      <c r="P455" s="173"/>
      <c r="Q455" s="174"/>
      <c r="R455" s="173"/>
      <c r="S455" s="174"/>
      <c r="T455" s="173"/>
      <c r="U455" s="174"/>
      <c r="V455" s="173"/>
      <c r="W455" s="174"/>
      <c r="X455" s="711"/>
      <c r="Y455" s="713"/>
      <c r="Z455" s="137"/>
    </row>
    <row r="456" spans="2:26" x14ac:dyDescent="0.35">
      <c r="B456" s="40"/>
      <c r="D456" s="43"/>
      <c r="E456" s="58" t="s">
        <v>249</v>
      </c>
      <c r="L456" s="17"/>
      <c r="M456" s="117"/>
      <c r="N456" s="181"/>
      <c r="O456" s="181">
        <v>1</v>
      </c>
      <c r="P456" s="181">
        <v>1</v>
      </c>
      <c r="Q456" s="180">
        <v>1</v>
      </c>
      <c r="R456" s="181">
        <v>1</v>
      </c>
      <c r="S456" s="190">
        <v>1</v>
      </c>
      <c r="T456" s="181">
        <v>1</v>
      </c>
      <c r="U456" s="181">
        <v>1</v>
      </c>
      <c r="V456" s="181">
        <v>1</v>
      </c>
      <c r="W456" s="181">
        <v>1</v>
      </c>
      <c r="X456" s="711"/>
      <c r="Y456" s="713"/>
      <c r="Z456" s="137"/>
    </row>
    <row r="457" spans="2:26" x14ac:dyDescent="0.35">
      <c r="B457" s="40"/>
      <c r="D457" s="43"/>
      <c r="E457" s="58" t="s">
        <v>250</v>
      </c>
      <c r="L457" s="17"/>
      <c r="M457" s="117"/>
      <c r="N457" s="181"/>
      <c r="O457" s="181"/>
      <c r="P457" s="181"/>
      <c r="Q457" s="180"/>
      <c r="R457" s="181"/>
      <c r="S457" s="190">
        <v>1</v>
      </c>
      <c r="T457" s="181">
        <v>1</v>
      </c>
      <c r="U457" s="181">
        <v>1</v>
      </c>
      <c r="V457" s="181">
        <v>1</v>
      </c>
      <c r="W457" s="181">
        <v>1</v>
      </c>
      <c r="X457" s="711"/>
      <c r="Y457" s="713"/>
      <c r="Z457" s="137"/>
    </row>
    <row r="458" spans="2:26" x14ac:dyDescent="0.35">
      <c r="B458" s="40"/>
      <c r="D458" s="43"/>
      <c r="E458" s="58" t="s">
        <v>251</v>
      </c>
      <c r="L458" s="17"/>
      <c r="M458" s="117"/>
      <c r="N458" s="181"/>
      <c r="O458" s="181">
        <v>1</v>
      </c>
      <c r="P458" s="181">
        <v>1</v>
      </c>
      <c r="Q458" s="180">
        <v>1</v>
      </c>
      <c r="R458" s="181">
        <v>1</v>
      </c>
      <c r="S458" s="190">
        <v>1</v>
      </c>
      <c r="T458" s="181">
        <v>1</v>
      </c>
      <c r="U458" s="181"/>
      <c r="V458" s="181">
        <v>1</v>
      </c>
      <c r="W458" s="181">
        <v>1</v>
      </c>
      <c r="X458" s="711"/>
      <c r="Y458" s="713"/>
      <c r="Z458" s="137"/>
    </row>
    <row r="459" spans="2:26" x14ac:dyDescent="0.35">
      <c r="B459" s="40"/>
      <c r="D459" s="43"/>
      <c r="E459" s="58" t="s">
        <v>252</v>
      </c>
      <c r="L459" s="17"/>
      <c r="M459" s="117"/>
      <c r="N459" s="181"/>
      <c r="O459" s="181"/>
      <c r="P459" s="181"/>
      <c r="Q459" s="180"/>
      <c r="R459" s="181"/>
      <c r="S459" s="190">
        <v>1</v>
      </c>
      <c r="T459" s="181">
        <v>1</v>
      </c>
      <c r="U459" s="181">
        <v>1</v>
      </c>
      <c r="V459" s="181">
        <v>1</v>
      </c>
      <c r="W459" s="181">
        <v>1</v>
      </c>
      <c r="X459" s="711"/>
      <c r="Y459" s="713"/>
      <c r="Z459" s="137"/>
    </row>
    <row r="460" spans="2:26" x14ac:dyDescent="0.35">
      <c r="B460" s="40"/>
      <c r="D460" s="43"/>
      <c r="E460" s="58" t="s">
        <v>253</v>
      </c>
      <c r="L460" s="17"/>
      <c r="M460" s="117"/>
      <c r="N460" s="181"/>
      <c r="O460" s="181"/>
      <c r="P460" s="181"/>
      <c r="Q460" s="180"/>
      <c r="R460" s="181"/>
      <c r="S460" s="190">
        <v>1</v>
      </c>
      <c r="T460" s="181">
        <v>1</v>
      </c>
      <c r="U460" s="181"/>
      <c r="V460" s="181"/>
      <c r="W460" s="181">
        <v>1</v>
      </c>
      <c r="X460" s="711"/>
      <c r="Y460" s="713"/>
      <c r="Z460" s="137"/>
    </row>
    <row r="461" spans="2:26" x14ac:dyDescent="0.35">
      <c r="B461" s="40"/>
      <c r="D461" s="94"/>
      <c r="E461" s="43"/>
      <c r="L461" s="17"/>
      <c r="M461" s="117"/>
      <c r="N461" s="181"/>
      <c r="O461" s="180"/>
      <c r="P461" s="181"/>
      <c r="Q461" s="180"/>
      <c r="R461" s="181"/>
      <c r="S461" s="180"/>
      <c r="T461" s="181"/>
      <c r="U461" s="180"/>
      <c r="V461" s="181"/>
      <c r="W461" s="174"/>
      <c r="X461" s="711"/>
      <c r="Y461" s="713"/>
      <c r="Z461" s="137"/>
    </row>
    <row r="462" spans="2:26" x14ac:dyDescent="0.35">
      <c r="B462" s="40"/>
      <c r="D462" s="95" t="s">
        <v>196</v>
      </c>
      <c r="E462" s="93" t="s">
        <v>255</v>
      </c>
      <c r="L462" s="17"/>
      <c r="M462" s="117"/>
      <c r="N462" s="181"/>
      <c r="O462" s="180"/>
      <c r="P462" s="181"/>
      <c r="Q462" s="180"/>
      <c r="R462" s="181"/>
      <c r="S462" s="180"/>
      <c r="T462" s="181"/>
      <c r="U462" s="180"/>
      <c r="V462" s="181"/>
      <c r="W462" s="174"/>
      <c r="X462" s="711"/>
      <c r="Y462" s="713"/>
      <c r="Z462" s="137"/>
    </row>
    <row r="463" spans="2:26" x14ac:dyDescent="0.35">
      <c r="B463" s="40"/>
      <c r="D463" s="43"/>
      <c r="E463" s="58" t="s">
        <v>249</v>
      </c>
      <c r="L463" s="17"/>
      <c r="M463" s="117"/>
      <c r="N463" s="181"/>
      <c r="O463" s="181">
        <v>1</v>
      </c>
      <c r="P463" s="181">
        <v>1</v>
      </c>
      <c r="Q463" s="180">
        <v>1</v>
      </c>
      <c r="R463" s="181">
        <v>1</v>
      </c>
      <c r="S463" s="190">
        <v>1</v>
      </c>
      <c r="T463" s="181">
        <v>1</v>
      </c>
      <c r="U463" s="181">
        <v>1</v>
      </c>
      <c r="V463" s="181">
        <v>1</v>
      </c>
      <c r="W463" s="181">
        <v>1</v>
      </c>
      <c r="X463" s="711"/>
      <c r="Y463" s="713"/>
      <c r="Z463" s="137"/>
    </row>
    <row r="464" spans="2:26" x14ac:dyDescent="0.35">
      <c r="B464" s="40"/>
      <c r="D464" s="43"/>
      <c r="E464" s="58" t="s">
        <v>250</v>
      </c>
      <c r="L464" s="17"/>
      <c r="M464" s="117"/>
      <c r="N464" s="181"/>
      <c r="O464" s="181"/>
      <c r="P464" s="181"/>
      <c r="Q464" s="180"/>
      <c r="R464" s="181"/>
      <c r="S464" s="190">
        <v>1</v>
      </c>
      <c r="T464" s="181">
        <v>1</v>
      </c>
      <c r="U464" s="181">
        <v>1</v>
      </c>
      <c r="V464" s="181">
        <v>1</v>
      </c>
      <c r="W464" s="181">
        <v>1</v>
      </c>
      <c r="X464" s="711"/>
      <c r="Y464" s="713"/>
      <c r="Z464" s="137"/>
    </row>
    <row r="465" spans="2:26" x14ac:dyDescent="0.35">
      <c r="B465" s="40"/>
      <c r="D465" s="43"/>
      <c r="E465" s="58" t="s">
        <v>251</v>
      </c>
      <c r="L465" s="17"/>
      <c r="M465" s="117"/>
      <c r="N465" s="181"/>
      <c r="O465" s="181">
        <v>1</v>
      </c>
      <c r="P465" s="181">
        <v>1</v>
      </c>
      <c r="Q465" s="180">
        <v>1</v>
      </c>
      <c r="R465" s="181">
        <v>1</v>
      </c>
      <c r="S465" s="190">
        <v>1</v>
      </c>
      <c r="T465" s="181">
        <v>1</v>
      </c>
      <c r="U465" s="181"/>
      <c r="V465" s="181">
        <v>1</v>
      </c>
      <c r="W465" s="181">
        <v>1</v>
      </c>
      <c r="X465" s="711"/>
      <c r="Y465" s="713"/>
      <c r="Z465" s="137"/>
    </row>
    <row r="466" spans="2:26" x14ac:dyDescent="0.35">
      <c r="B466" s="40"/>
      <c r="D466" s="43"/>
      <c r="E466" s="58" t="s">
        <v>252</v>
      </c>
      <c r="L466" s="17"/>
      <c r="M466" s="117"/>
      <c r="N466" s="181"/>
      <c r="O466" s="181"/>
      <c r="P466" s="181"/>
      <c r="Q466" s="180"/>
      <c r="R466" s="181"/>
      <c r="S466" s="190">
        <v>1</v>
      </c>
      <c r="T466" s="181">
        <v>1</v>
      </c>
      <c r="U466" s="181">
        <v>1</v>
      </c>
      <c r="V466" s="181">
        <v>1</v>
      </c>
      <c r="W466" s="181">
        <v>1</v>
      </c>
      <c r="X466" s="711"/>
      <c r="Y466" s="713"/>
      <c r="Z466" s="137"/>
    </row>
    <row r="467" spans="2:26" x14ac:dyDescent="0.35">
      <c r="B467" s="40"/>
      <c r="D467" s="43"/>
      <c r="E467" s="58" t="s">
        <v>253</v>
      </c>
      <c r="L467" s="17"/>
      <c r="M467" s="117"/>
      <c r="N467" s="181"/>
      <c r="O467" s="181"/>
      <c r="P467" s="181"/>
      <c r="Q467" s="180"/>
      <c r="R467" s="181"/>
      <c r="S467" s="190">
        <v>1</v>
      </c>
      <c r="T467" s="181">
        <v>1</v>
      </c>
      <c r="U467" s="181"/>
      <c r="V467" s="181"/>
      <c r="W467" s="181">
        <v>1</v>
      </c>
      <c r="X467" s="711"/>
      <c r="Y467" s="713"/>
      <c r="Z467" s="137"/>
    </row>
    <row r="468" spans="2:26" x14ac:dyDescent="0.35">
      <c r="B468" s="40"/>
      <c r="D468" s="96"/>
      <c r="E468" s="43"/>
      <c r="L468" s="17"/>
      <c r="M468" s="117"/>
      <c r="N468" s="173"/>
      <c r="O468" s="174"/>
      <c r="P468" s="173"/>
      <c r="Q468" s="174"/>
      <c r="R468" s="173"/>
      <c r="S468" s="174"/>
      <c r="T468" s="173"/>
      <c r="U468" s="174"/>
      <c r="V468" s="173"/>
      <c r="W468" s="174"/>
      <c r="X468" s="711"/>
      <c r="Y468" s="713"/>
      <c r="Z468" s="137"/>
    </row>
    <row r="469" spans="2:26" x14ac:dyDescent="0.35">
      <c r="B469" s="40"/>
      <c r="D469" s="89" t="s">
        <v>256</v>
      </c>
      <c r="E469" s="97"/>
      <c r="L469" s="17"/>
      <c r="M469" s="117"/>
      <c r="N469" s="173"/>
      <c r="O469" s="174"/>
      <c r="P469" s="173"/>
      <c r="Q469" s="174"/>
      <c r="R469" s="173"/>
      <c r="S469" s="174"/>
      <c r="T469" s="173"/>
      <c r="U469" s="174"/>
      <c r="V469" s="173"/>
      <c r="W469" s="174"/>
      <c r="X469" s="711"/>
      <c r="Y469" s="713"/>
      <c r="Z469" s="137"/>
    </row>
    <row r="470" spans="2:26" x14ac:dyDescent="0.35">
      <c r="B470" s="40"/>
      <c r="D470" s="98" t="s">
        <v>181</v>
      </c>
      <c r="E470" s="43" t="s">
        <v>257</v>
      </c>
      <c r="L470" s="17"/>
      <c r="M470" s="117"/>
      <c r="N470" s="173"/>
      <c r="O470" s="174"/>
      <c r="P470" s="173"/>
      <c r="Q470" s="174"/>
      <c r="R470" s="173"/>
      <c r="S470" s="174"/>
      <c r="T470" s="173"/>
      <c r="U470" s="174"/>
      <c r="V470" s="173"/>
      <c r="W470" s="174"/>
      <c r="X470" s="711"/>
      <c r="Y470" s="713"/>
      <c r="Z470" s="137"/>
    </row>
    <row r="471" spans="2:26" x14ac:dyDescent="0.35">
      <c r="B471" s="40"/>
      <c r="D471" s="96"/>
      <c r="E471" s="91"/>
      <c r="L471" s="17"/>
      <c r="M471" s="117"/>
      <c r="N471" s="173"/>
      <c r="O471" s="174"/>
      <c r="P471" s="173"/>
      <c r="Q471" s="174"/>
      <c r="R471" s="173"/>
      <c r="S471" s="174"/>
      <c r="T471" s="173"/>
      <c r="U471" s="174"/>
      <c r="V471" s="173"/>
      <c r="W471" s="174"/>
      <c r="X471" s="711"/>
      <c r="Y471" s="713"/>
      <c r="Z471" s="137"/>
    </row>
    <row r="472" spans="2:26" x14ac:dyDescent="0.35">
      <c r="B472" s="40"/>
      <c r="D472" s="96"/>
      <c r="E472" s="91" t="s">
        <v>249</v>
      </c>
      <c r="L472" s="17"/>
      <c r="M472" s="117"/>
      <c r="N472" s="173">
        <v>10</v>
      </c>
      <c r="O472" s="174">
        <v>10</v>
      </c>
      <c r="P472" s="173">
        <v>10</v>
      </c>
      <c r="Q472" s="174">
        <v>10</v>
      </c>
      <c r="R472" s="173">
        <f t="shared" ref="R472" si="38">SUM(N472:Q472)</f>
        <v>40</v>
      </c>
      <c r="S472" s="174"/>
      <c r="T472" s="173"/>
      <c r="U472" s="174"/>
      <c r="V472" s="173"/>
      <c r="W472" s="174">
        <f>SUM(S472:V472)</f>
        <v>0</v>
      </c>
      <c r="X472" s="711"/>
      <c r="Y472" s="713"/>
      <c r="Z472" s="137"/>
    </row>
    <row r="473" spans="2:26" x14ac:dyDescent="0.35">
      <c r="B473" s="40"/>
      <c r="D473" s="96"/>
      <c r="E473" s="43" t="s">
        <v>250</v>
      </c>
      <c r="L473" s="17"/>
      <c r="M473" s="117"/>
      <c r="N473" s="173"/>
      <c r="O473" s="174"/>
      <c r="P473" s="173"/>
      <c r="Q473" s="174"/>
      <c r="R473" s="173"/>
      <c r="S473" s="174"/>
      <c r="T473" s="173"/>
      <c r="U473" s="174"/>
      <c r="V473" s="173"/>
      <c r="W473" s="174"/>
      <c r="X473" s="711"/>
      <c r="Y473" s="713"/>
      <c r="Z473" s="137"/>
    </row>
    <row r="474" spans="2:26" x14ac:dyDescent="0.35">
      <c r="B474" s="40"/>
      <c r="D474" s="96"/>
      <c r="E474" s="43" t="s">
        <v>251</v>
      </c>
      <c r="L474" s="17"/>
      <c r="M474" s="117"/>
      <c r="N474" s="173"/>
      <c r="O474" s="174"/>
      <c r="P474" s="173"/>
      <c r="Q474" s="174"/>
      <c r="R474" s="173"/>
      <c r="S474" s="174"/>
      <c r="T474" s="173"/>
      <c r="U474" s="174"/>
      <c r="V474" s="173"/>
      <c r="W474" s="174"/>
      <c r="X474" s="711"/>
      <c r="Y474" s="713"/>
      <c r="Z474" s="137"/>
    </row>
    <row r="475" spans="2:26" x14ac:dyDescent="0.35">
      <c r="B475" s="40"/>
      <c r="D475" s="96"/>
      <c r="E475" s="43"/>
      <c r="L475" s="17"/>
      <c r="M475" s="117"/>
      <c r="N475" s="173"/>
      <c r="O475" s="174"/>
      <c r="P475" s="173"/>
      <c r="Q475" s="174"/>
      <c r="R475" s="173"/>
      <c r="S475" s="174"/>
      <c r="T475" s="173"/>
      <c r="U475" s="174"/>
      <c r="V475" s="173"/>
      <c r="W475" s="174"/>
      <c r="X475" s="711"/>
      <c r="Y475" s="713"/>
      <c r="Z475" s="137"/>
    </row>
    <row r="476" spans="2:26" x14ac:dyDescent="0.35">
      <c r="B476" s="40"/>
      <c r="D476" s="92" t="s">
        <v>193</v>
      </c>
      <c r="E476" s="43" t="s">
        <v>258</v>
      </c>
      <c r="L476" s="17"/>
      <c r="M476" s="117"/>
      <c r="N476" s="173"/>
      <c r="O476" s="174"/>
      <c r="P476" s="173"/>
      <c r="Q476" s="174"/>
      <c r="R476" s="173"/>
      <c r="S476" s="174"/>
      <c r="T476" s="173"/>
      <c r="U476" s="174"/>
      <c r="V476" s="173"/>
      <c r="W476" s="174"/>
      <c r="X476" s="711"/>
      <c r="Y476" s="713"/>
      <c r="Z476" s="137"/>
    </row>
    <row r="477" spans="2:26" x14ac:dyDescent="0.35">
      <c r="B477" s="40"/>
      <c r="D477" s="96"/>
      <c r="E477" s="43" t="s">
        <v>249</v>
      </c>
      <c r="L477" s="17"/>
      <c r="M477" s="117"/>
      <c r="N477" s="188">
        <v>1</v>
      </c>
      <c r="O477" s="188">
        <v>1</v>
      </c>
      <c r="P477" s="188">
        <v>1</v>
      </c>
      <c r="Q477" s="188">
        <v>1</v>
      </c>
      <c r="R477" s="173"/>
      <c r="S477" s="174"/>
      <c r="T477" s="181"/>
      <c r="U477" s="180"/>
      <c r="V477" s="173"/>
      <c r="W477" s="174"/>
      <c r="X477" s="711"/>
      <c r="Y477" s="713"/>
      <c r="Z477" s="137"/>
    </row>
    <row r="478" spans="2:26" x14ac:dyDescent="0.35">
      <c r="B478" s="40"/>
      <c r="D478" s="96"/>
      <c r="E478" s="43" t="s">
        <v>250</v>
      </c>
      <c r="L478" s="17"/>
      <c r="M478" s="117"/>
      <c r="N478" s="173"/>
      <c r="O478" s="174"/>
      <c r="P478" s="173"/>
      <c r="Q478" s="174"/>
      <c r="R478" s="173"/>
      <c r="S478" s="174"/>
      <c r="T478" s="173"/>
      <c r="U478" s="174"/>
      <c r="V478" s="173"/>
      <c r="W478" s="174"/>
      <c r="X478" s="711"/>
      <c r="Y478" s="713"/>
      <c r="Z478" s="137"/>
    </row>
    <row r="479" spans="2:26" x14ac:dyDescent="0.35">
      <c r="B479" s="40"/>
      <c r="D479" s="96"/>
      <c r="E479" s="43" t="s">
        <v>251</v>
      </c>
      <c r="L479" s="17"/>
      <c r="M479" s="117"/>
      <c r="N479" s="173"/>
      <c r="O479" s="174"/>
      <c r="P479" s="173"/>
      <c r="Q479" s="174"/>
      <c r="R479" s="173"/>
      <c r="S479" s="174"/>
      <c r="T479" s="173"/>
      <c r="U479" s="174"/>
      <c r="V479" s="173"/>
      <c r="W479" s="174"/>
      <c r="X479" s="711"/>
      <c r="Y479" s="713"/>
      <c r="Z479" s="137"/>
    </row>
    <row r="480" spans="2:26" x14ac:dyDescent="0.35">
      <c r="B480" s="40"/>
      <c r="D480" s="96"/>
      <c r="E480" s="43"/>
      <c r="L480" s="17"/>
      <c r="M480" s="117"/>
      <c r="N480" s="173"/>
      <c r="O480" s="174"/>
      <c r="P480" s="173"/>
      <c r="Q480" s="174"/>
      <c r="R480" s="173"/>
      <c r="S480" s="174"/>
      <c r="T480" s="173"/>
      <c r="U480" s="174"/>
      <c r="V480" s="173"/>
      <c r="W480" s="174"/>
      <c r="X480" s="711"/>
      <c r="Y480" s="713"/>
      <c r="Z480" s="137"/>
    </row>
    <row r="481" spans="2:26" x14ac:dyDescent="0.35">
      <c r="B481" s="40"/>
      <c r="D481" s="92" t="s">
        <v>196</v>
      </c>
      <c r="E481" s="58" t="s">
        <v>259</v>
      </c>
      <c r="L481" s="17"/>
      <c r="M481" s="117"/>
      <c r="N481" s="173"/>
      <c r="O481" s="174"/>
      <c r="P481" s="173"/>
      <c r="Q481" s="174"/>
      <c r="R481" s="173"/>
      <c r="S481" s="174"/>
      <c r="T481" s="173"/>
      <c r="U481" s="174"/>
      <c r="V481" s="173"/>
      <c r="W481" s="174"/>
      <c r="X481" s="711"/>
      <c r="Y481" s="713"/>
      <c r="Z481" s="137"/>
    </row>
    <row r="482" spans="2:26" x14ac:dyDescent="0.35">
      <c r="B482" s="40"/>
      <c r="D482" s="96"/>
      <c r="E482" s="43" t="s">
        <v>249</v>
      </c>
      <c r="L482" s="17"/>
      <c r="M482" s="117"/>
      <c r="N482" s="188">
        <v>0.5</v>
      </c>
      <c r="O482" s="188">
        <v>0.5</v>
      </c>
      <c r="P482" s="188">
        <v>0.5</v>
      </c>
      <c r="Q482" s="188">
        <v>0.5</v>
      </c>
      <c r="R482" s="173"/>
      <c r="S482" s="174"/>
      <c r="T482" s="173"/>
      <c r="U482" s="174"/>
      <c r="V482" s="173"/>
      <c r="W482" s="174"/>
      <c r="X482" s="711"/>
      <c r="Y482" s="713"/>
      <c r="Z482" s="137"/>
    </row>
    <row r="483" spans="2:26" x14ac:dyDescent="0.35">
      <c r="B483" s="40"/>
      <c r="D483" s="96"/>
      <c r="E483" s="43" t="s">
        <v>250</v>
      </c>
      <c r="L483" s="17"/>
      <c r="M483" s="117"/>
      <c r="N483" s="173"/>
      <c r="O483" s="174"/>
      <c r="P483" s="173"/>
      <c r="Q483" s="174"/>
      <c r="R483" s="173"/>
      <c r="S483" s="174"/>
      <c r="T483" s="173"/>
      <c r="U483" s="174"/>
      <c r="V483" s="173"/>
      <c r="W483" s="174"/>
      <c r="X483" s="711"/>
      <c r="Y483" s="713"/>
      <c r="Z483" s="137"/>
    </row>
    <row r="484" spans="2:26" x14ac:dyDescent="0.35">
      <c r="B484" s="40"/>
      <c r="D484" s="96"/>
      <c r="E484" s="43" t="s">
        <v>251</v>
      </c>
      <c r="L484" s="17"/>
      <c r="M484" s="117"/>
      <c r="N484" s="173"/>
      <c r="O484" s="174"/>
      <c r="P484" s="173"/>
      <c r="Q484" s="174"/>
      <c r="R484" s="173"/>
      <c r="S484" s="174"/>
      <c r="T484" s="173"/>
      <c r="U484" s="174"/>
      <c r="V484" s="173"/>
      <c r="W484" s="174"/>
      <c r="X484" s="711"/>
      <c r="Y484" s="713"/>
      <c r="Z484" s="137"/>
    </row>
    <row r="485" spans="2:26" x14ac:dyDescent="0.35">
      <c r="B485" s="40"/>
      <c r="D485" s="96"/>
      <c r="E485" s="43"/>
      <c r="L485" s="17"/>
      <c r="M485" s="117"/>
      <c r="N485" s="173"/>
      <c r="O485" s="174"/>
      <c r="P485" s="173"/>
      <c r="Q485" s="174"/>
      <c r="R485" s="173"/>
      <c r="S485" s="174"/>
      <c r="T485" s="173"/>
      <c r="U485" s="174"/>
      <c r="V485" s="173"/>
      <c r="W485" s="174"/>
      <c r="X485" s="711"/>
      <c r="Y485" s="713"/>
      <c r="Z485" s="137"/>
    </row>
    <row r="486" spans="2:26" x14ac:dyDescent="0.35">
      <c r="B486" s="40"/>
      <c r="D486" s="89" t="s">
        <v>260</v>
      </c>
      <c r="E486" s="97"/>
      <c r="L486" s="17"/>
      <c r="M486" s="117"/>
      <c r="N486" s="173"/>
      <c r="O486" s="174"/>
      <c r="P486" s="173"/>
      <c r="Q486" s="174"/>
      <c r="R486" s="173"/>
      <c r="S486" s="174"/>
      <c r="T486" s="173"/>
      <c r="U486" s="174"/>
      <c r="V486" s="173"/>
      <c r="W486" s="174"/>
      <c r="X486" s="711"/>
      <c r="Y486" s="713"/>
      <c r="Z486" s="137"/>
    </row>
    <row r="487" spans="2:26" x14ac:dyDescent="0.35">
      <c r="B487" s="40"/>
      <c r="D487" s="98" t="s">
        <v>181</v>
      </c>
      <c r="E487" s="43" t="s">
        <v>261</v>
      </c>
      <c r="L487" s="17"/>
      <c r="M487" s="117"/>
      <c r="N487" s="173"/>
      <c r="O487" s="174"/>
      <c r="P487" s="173"/>
      <c r="Q487" s="174"/>
      <c r="R487" s="173"/>
      <c r="S487" s="174"/>
      <c r="T487" s="173"/>
      <c r="U487" s="174"/>
      <c r="V487" s="173"/>
      <c r="W487" s="174"/>
      <c r="X487" s="711"/>
      <c r="Y487" s="713"/>
      <c r="Z487" s="137"/>
    </row>
    <row r="488" spans="2:26" x14ac:dyDescent="0.35">
      <c r="B488" s="40"/>
      <c r="D488" s="98"/>
      <c r="E488" s="43"/>
      <c r="L488" s="17"/>
      <c r="M488" s="117"/>
      <c r="N488" s="173"/>
      <c r="O488" s="174"/>
      <c r="P488" s="173"/>
      <c r="Q488" s="174"/>
      <c r="R488" s="173"/>
      <c r="S488" s="174"/>
      <c r="T488" s="173"/>
      <c r="U488" s="174"/>
      <c r="V488" s="173"/>
      <c r="W488" s="174"/>
      <c r="X488" s="711"/>
      <c r="Y488" s="713"/>
      <c r="Z488" s="137"/>
    </row>
    <row r="489" spans="2:26" x14ac:dyDescent="0.35">
      <c r="B489" s="40"/>
      <c r="D489" s="92"/>
      <c r="E489" s="43" t="s">
        <v>249</v>
      </c>
      <c r="L489" s="17"/>
      <c r="M489" s="117"/>
      <c r="N489" s="173"/>
      <c r="O489" s="174"/>
      <c r="P489" s="173"/>
      <c r="Q489" s="174"/>
      <c r="R489" s="173">
        <f t="shared" ref="R489" si="39">SUM(N489:Q489)</f>
        <v>0</v>
      </c>
      <c r="S489" s="174"/>
      <c r="T489" s="173"/>
      <c r="U489" s="174"/>
      <c r="V489" s="173"/>
      <c r="W489" s="174">
        <f>SUM(S489:V489)</f>
        <v>0</v>
      </c>
      <c r="X489" s="711"/>
      <c r="Y489" s="713"/>
      <c r="Z489" s="137"/>
    </row>
    <row r="490" spans="2:26" x14ac:dyDescent="0.35">
      <c r="B490" s="40"/>
      <c r="D490" s="92"/>
      <c r="E490" s="43" t="s">
        <v>250</v>
      </c>
      <c r="L490" s="17"/>
      <c r="M490" s="117"/>
      <c r="N490" s="173"/>
      <c r="O490" s="174"/>
      <c r="P490" s="173"/>
      <c r="Q490" s="174"/>
      <c r="R490" s="173"/>
      <c r="S490" s="174"/>
      <c r="T490" s="173"/>
      <c r="U490" s="174"/>
      <c r="V490" s="173"/>
      <c r="W490" s="174"/>
      <c r="X490" s="711"/>
      <c r="Y490" s="713"/>
      <c r="Z490" s="137"/>
    </row>
    <row r="491" spans="2:26" x14ac:dyDescent="0.35">
      <c r="B491" s="40"/>
      <c r="D491" s="99"/>
      <c r="E491" s="43" t="s">
        <v>251</v>
      </c>
      <c r="L491" s="17"/>
      <c r="M491" s="117"/>
      <c r="N491" s="173"/>
      <c r="O491" s="174"/>
      <c r="P491" s="173"/>
      <c r="Q491" s="174"/>
      <c r="R491" s="173"/>
      <c r="S491" s="174"/>
      <c r="T491" s="173"/>
      <c r="U491" s="174"/>
      <c r="V491" s="173"/>
      <c r="W491" s="174"/>
      <c r="X491" s="711"/>
      <c r="Y491" s="713"/>
      <c r="Z491" s="137"/>
    </row>
    <row r="492" spans="2:26" x14ac:dyDescent="0.35">
      <c r="B492" s="40"/>
      <c r="D492" s="99"/>
      <c r="E492" s="43"/>
      <c r="L492" s="17"/>
      <c r="M492" s="117"/>
      <c r="N492" s="173"/>
      <c r="O492" s="174"/>
      <c r="P492" s="173"/>
      <c r="Q492" s="174"/>
      <c r="R492" s="173"/>
      <c r="S492" s="174"/>
      <c r="T492" s="173"/>
      <c r="U492" s="174"/>
      <c r="V492" s="173"/>
      <c r="W492" s="174"/>
      <c r="X492" s="711"/>
      <c r="Y492" s="713"/>
      <c r="Z492" s="137"/>
    </row>
    <row r="493" spans="2:26" x14ac:dyDescent="0.35">
      <c r="B493" s="40"/>
      <c r="D493" s="92" t="s">
        <v>193</v>
      </c>
      <c r="E493" s="43" t="s">
        <v>262</v>
      </c>
      <c r="L493" s="17"/>
      <c r="M493" s="117"/>
      <c r="N493" s="173"/>
      <c r="O493" s="174"/>
      <c r="P493" s="173"/>
      <c r="Q493" s="174"/>
      <c r="R493" s="173"/>
      <c r="S493" s="174"/>
      <c r="T493" s="173"/>
      <c r="U493" s="174"/>
      <c r="V493" s="173"/>
      <c r="W493" s="174"/>
      <c r="X493" s="711"/>
      <c r="Y493" s="713"/>
      <c r="Z493" s="137"/>
    </row>
    <row r="494" spans="2:26" x14ac:dyDescent="0.35">
      <c r="B494" s="40"/>
      <c r="D494" s="92"/>
      <c r="E494" s="43" t="s">
        <v>249</v>
      </c>
      <c r="L494" s="17"/>
      <c r="M494" s="117"/>
      <c r="N494" s="173"/>
      <c r="O494" s="174"/>
      <c r="P494" s="173"/>
      <c r="Q494" s="174"/>
      <c r="R494" s="173"/>
      <c r="S494" s="174"/>
      <c r="T494" s="173"/>
      <c r="U494" s="180"/>
      <c r="V494" s="173"/>
      <c r="W494" s="174"/>
      <c r="X494" s="711"/>
      <c r="Y494" s="713"/>
      <c r="Z494" s="137"/>
    </row>
    <row r="495" spans="2:26" x14ac:dyDescent="0.35">
      <c r="B495" s="40"/>
      <c r="D495" s="92"/>
      <c r="E495" s="43" t="s">
        <v>250</v>
      </c>
      <c r="L495" s="17"/>
      <c r="M495" s="117"/>
      <c r="N495" s="173"/>
      <c r="O495" s="174"/>
      <c r="P495" s="173"/>
      <c r="Q495" s="174"/>
      <c r="R495" s="173"/>
      <c r="S495" s="174"/>
      <c r="T495" s="173"/>
      <c r="U495" s="174"/>
      <c r="V495" s="173"/>
      <c r="W495" s="174"/>
      <c r="X495" s="711"/>
      <c r="Y495" s="713"/>
      <c r="Z495" s="137"/>
    </row>
    <row r="496" spans="2:26" x14ac:dyDescent="0.35">
      <c r="B496" s="40"/>
      <c r="D496" s="99"/>
      <c r="E496" s="43" t="s">
        <v>251</v>
      </c>
      <c r="L496" s="17"/>
      <c r="M496" s="117"/>
      <c r="N496" s="173"/>
      <c r="O496" s="174"/>
      <c r="P496" s="173"/>
      <c r="Q496" s="174"/>
      <c r="R496" s="173"/>
      <c r="S496" s="174"/>
      <c r="T496" s="173"/>
      <c r="U496" s="174"/>
      <c r="V496" s="173"/>
      <c r="W496" s="174"/>
      <c r="X496" s="711"/>
      <c r="Y496" s="713"/>
      <c r="Z496" s="137"/>
    </row>
    <row r="497" spans="2:26" x14ac:dyDescent="0.35">
      <c r="B497" s="40"/>
      <c r="D497" s="99"/>
      <c r="E497" s="91"/>
      <c r="L497" s="17"/>
      <c r="M497" s="117"/>
      <c r="N497" s="173"/>
      <c r="O497" s="174"/>
      <c r="P497" s="173"/>
      <c r="Q497" s="174"/>
      <c r="R497" s="173"/>
      <c r="S497" s="174"/>
      <c r="T497" s="173"/>
      <c r="U497" s="174"/>
      <c r="V497" s="173"/>
      <c r="W497" s="174"/>
      <c r="X497" s="711"/>
      <c r="Y497" s="713"/>
      <c r="Z497" s="137"/>
    </row>
    <row r="498" spans="2:26" x14ac:dyDescent="0.35">
      <c r="B498" s="40"/>
      <c r="D498" s="92" t="s">
        <v>196</v>
      </c>
      <c r="E498" s="62" t="s">
        <v>263</v>
      </c>
      <c r="L498" s="17"/>
      <c r="M498" s="117"/>
      <c r="N498" s="173"/>
      <c r="O498" s="174"/>
      <c r="P498" s="173"/>
      <c r="Q498" s="174"/>
      <c r="R498" s="173"/>
      <c r="S498" s="174"/>
      <c r="T498" s="173"/>
      <c r="U498" s="174"/>
      <c r="V498" s="173"/>
      <c r="W498" s="174"/>
      <c r="X498" s="711"/>
      <c r="Y498" s="713"/>
      <c r="Z498" s="137"/>
    </row>
    <row r="499" spans="2:26" x14ac:dyDescent="0.35">
      <c r="B499" s="40"/>
      <c r="D499" s="92"/>
      <c r="E499" s="43" t="s">
        <v>249</v>
      </c>
      <c r="L499" s="17"/>
      <c r="M499" s="117"/>
      <c r="N499" s="173"/>
      <c r="O499" s="174"/>
      <c r="P499" s="173"/>
      <c r="Q499" s="174"/>
      <c r="R499" s="173"/>
      <c r="S499" s="174"/>
      <c r="T499" s="173"/>
      <c r="U499" s="174"/>
      <c r="V499" s="173"/>
      <c r="W499" s="174"/>
      <c r="X499" s="711"/>
      <c r="Y499" s="713"/>
      <c r="Z499" s="137"/>
    </row>
    <row r="500" spans="2:26" x14ac:dyDescent="0.35">
      <c r="B500" s="40"/>
      <c r="D500" s="92"/>
      <c r="E500" s="43" t="s">
        <v>250</v>
      </c>
      <c r="L500" s="17"/>
      <c r="M500" s="117"/>
      <c r="N500" s="173"/>
      <c r="O500" s="174"/>
      <c r="P500" s="173"/>
      <c r="Q500" s="174"/>
      <c r="R500" s="173"/>
      <c r="S500" s="174"/>
      <c r="T500" s="173"/>
      <c r="U500" s="174"/>
      <c r="V500" s="173"/>
      <c r="W500" s="174"/>
      <c r="X500" s="711"/>
      <c r="Y500" s="713"/>
      <c r="Z500" s="137"/>
    </row>
    <row r="501" spans="2:26" x14ac:dyDescent="0.35">
      <c r="B501" s="40"/>
      <c r="D501" s="99"/>
      <c r="E501" s="43" t="s">
        <v>251</v>
      </c>
      <c r="L501" s="17"/>
      <c r="M501" s="117"/>
      <c r="N501" s="173"/>
      <c r="O501" s="174"/>
      <c r="P501" s="173"/>
      <c r="Q501" s="174"/>
      <c r="R501" s="173"/>
      <c r="S501" s="174"/>
      <c r="T501" s="173"/>
      <c r="U501" s="174"/>
      <c r="V501" s="173"/>
      <c r="W501" s="174"/>
      <c r="X501" s="711"/>
      <c r="Y501" s="713"/>
      <c r="Z501" s="137"/>
    </row>
    <row r="502" spans="2:26" x14ac:dyDescent="0.35">
      <c r="B502" s="40"/>
      <c r="D502" s="43"/>
      <c r="E502" s="43"/>
      <c r="L502" s="17"/>
      <c r="M502" s="117"/>
      <c r="N502" s="173"/>
      <c r="O502" s="174"/>
      <c r="P502" s="173"/>
      <c r="Q502" s="174"/>
      <c r="R502" s="173"/>
      <c r="S502" s="174"/>
      <c r="T502" s="173"/>
      <c r="U502" s="174"/>
      <c r="V502" s="173"/>
      <c r="W502" s="174"/>
      <c r="X502" s="711"/>
      <c r="Y502" s="713"/>
      <c r="Z502" s="137"/>
    </row>
    <row r="503" spans="2:26" x14ac:dyDescent="0.35">
      <c r="B503" s="40"/>
      <c r="L503" s="17"/>
      <c r="M503" s="117"/>
      <c r="N503" s="173"/>
      <c r="O503" s="174"/>
      <c r="P503" s="173"/>
      <c r="Q503" s="174"/>
      <c r="R503" s="173"/>
      <c r="S503" s="174"/>
      <c r="T503" s="173"/>
      <c r="U503" s="174"/>
      <c r="V503" s="173"/>
      <c r="W503" s="174"/>
      <c r="X503" s="711"/>
      <c r="Y503" s="713"/>
      <c r="Z503" s="137"/>
    </row>
    <row r="504" spans="2:26" x14ac:dyDescent="0.35">
      <c r="B504" s="39" t="s">
        <v>264</v>
      </c>
      <c r="L504" s="17"/>
      <c r="M504" s="117"/>
      <c r="N504" s="173"/>
      <c r="O504" s="174"/>
      <c r="P504" s="173"/>
      <c r="Q504" s="174"/>
      <c r="R504" s="173"/>
      <c r="S504" s="174"/>
      <c r="T504" s="173"/>
      <c r="U504" s="174"/>
      <c r="V504" s="173"/>
      <c r="W504" s="174"/>
      <c r="X504" s="711"/>
      <c r="Y504" s="713"/>
      <c r="Z504" s="137"/>
    </row>
    <row r="505" spans="2:26" x14ac:dyDescent="0.35">
      <c r="B505" s="40"/>
      <c r="L505" s="17"/>
      <c r="M505" s="117"/>
      <c r="N505" s="173"/>
      <c r="O505" s="174"/>
      <c r="P505" s="173"/>
      <c r="Q505" s="174"/>
      <c r="R505" s="173"/>
      <c r="S505" s="174"/>
      <c r="T505" s="173"/>
      <c r="U505" s="174"/>
      <c r="V505" s="173"/>
      <c r="W505" s="174"/>
      <c r="X505" s="711"/>
      <c r="Y505" s="713"/>
      <c r="Z505" s="137"/>
    </row>
    <row r="506" spans="2:26" ht="15.5" x14ac:dyDescent="0.35">
      <c r="B506" s="40"/>
      <c r="D506" s="100" t="s">
        <v>265</v>
      </c>
      <c r="E506" s="101" t="s">
        <v>266</v>
      </c>
      <c r="F506" s="44"/>
      <c r="G506" s="44"/>
      <c r="L506" s="17"/>
      <c r="M506" s="117"/>
      <c r="N506" s="173"/>
      <c r="O506" s="174"/>
      <c r="P506" s="173"/>
      <c r="Q506" s="174"/>
      <c r="R506" s="173">
        <v>8</v>
      </c>
      <c r="S506" s="174"/>
      <c r="T506" s="173"/>
      <c r="U506" s="174"/>
      <c r="V506" s="173"/>
      <c r="W506" s="174"/>
      <c r="X506" s="711"/>
      <c r="Y506" s="713"/>
      <c r="Z506" s="137"/>
    </row>
    <row r="507" spans="2:26" ht="15.5" x14ac:dyDescent="0.35">
      <c r="B507" s="40"/>
      <c r="D507" s="100"/>
      <c r="E507" s="100" t="s">
        <v>267</v>
      </c>
      <c r="F507" s="44" t="s">
        <v>268</v>
      </c>
      <c r="G507" s="44"/>
      <c r="L507" s="17"/>
      <c r="M507" s="117"/>
      <c r="N507" s="173"/>
      <c r="O507" s="174"/>
      <c r="P507" s="173"/>
      <c r="Q507" s="174"/>
      <c r="R507" s="173">
        <v>8</v>
      </c>
      <c r="S507" s="191">
        <v>1</v>
      </c>
      <c r="T507" s="173">
        <v>1</v>
      </c>
      <c r="U507" s="174"/>
      <c r="V507" s="173">
        <v>1</v>
      </c>
      <c r="W507" s="174">
        <f t="shared" ref="W507:W527" si="40">SUM(S507:V507)</f>
        <v>3</v>
      </c>
      <c r="X507" s="772">
        <f t="shared" ref="X507" si="41">R507-W507</f>
        <v>5</v>
      </c>
      <c r="Y507" s="773"/>
      <c r="Z507" s="137"/>
    </row>
    <row r="508" spans="2:26" ht="15.5" x14ac:dyDescent="0.35">
      <c r="B508" s="40"/>
      <c r="D508" s="100"/>
      <c r="E508" s="100" t="s">
        <v>269</v>
      </c>
      <c r="F508" s="44" t="s">
        <v>270</v>
      </c>
      <c r="G508" s="44"/>
      <c r="L508" s="17"/>
      <c r="M508" s="117"/>
      <c r="N508" s="173"/>
      <c r="O508" s="174"/>
      <c r="P508" s="173"/>
      <c r="Q508" s="174"/>
      <c r="R508" s="173">
        <v>8</v>
      </c>
      <c r="S508" s="191">
        <v>1</v>
      </c>
      <c r="T508" s="173">
        <v>1</v>
      </c>
      <c r="U508" s="174"/>
      <c r="V508" s="173">
        <v>1</v>
      </c>
      <c r="W508" s="174"/>
      <c r="X508" s="711"/>
      <c r="Y508" s="713"/>
      <c r="Z508" s="137"/>
    </row>
    <row r="509" spans="2:26" ht="15.5" x14ac:dyDescent="0.35">
      <c r="B509" s="40"/>
      <c r="D509" s="100" t="s">
        <v>91</v>
      </c>
      <c r="E509" s="44" t="s">
        <v>271</v>
      </c>
      <c r="F509" s="44"/>
      <c r="G509" s="44"/>
      <c r="L509" s="17"/>
      <c r="M509" s="117"/>
      <c r="N509" s="173"/>
      <c r="O509" s="174"/>
      <c r="P509" s="173"/>
      <c r="Q509" s="174"/>
      <c r="R509" s="173">
        <v>10</v>
      </c>
      <c r="S509" s="174"/>
      <c r="T509" s="173"/>
      <c r="U509" s="174"/>
      <c r="V509" s="173"/>
      <c r="W509" s="174"/>
      <c r="X509" s="711"/>
      <c r="Y509" s="713"/>
      <c r="Z509" s="137"/>
    </row>
    <row r="510" spans="2:26" ht="15.5" x14ac:dyDescent="0.35">
      <c r="B510" s="40"/>
      <c r="D510" s="44"/>
      <c r="E510" s="100" t="s">
        <v>272</v>
      </c>
      <c r="F510" s="44" t="s">
        <v>273</v>
      </c>
      <c r="G510" s="44"/>
      <c r="L510" s="17"/>
      <c r="M510" s="117"/>
      <c r="N510" s="173"/>
      <c r="O510" s="174"/>
      <c r="P510" s="173"/>
      <c r="Q510" s="174"/>
      <c r="R510" s="173">
        <v>10</v>
      </c>
      <c r="S510" s="174">
        <v>3</v>
      </c>
      <c r="T510" s="173">
        <v>4</v>
      </c>
      <c r="U510" s="174">
        <v>3</v>
      </c>
      <c r="V510" s="173">
        <v>8</v>
      </c>
      <c r="W510" s="174">
        <f t="shared" si="40"/>
        <v>18</v>
      </c>
      <c r="X510" s="772">
        <f t="shared" ref="X510" si="42">R510-W510</f>
        <v>-8</v>
      </c>
      <c r="Y510" s="773"/>
      <c r="Z510" s="137"/>
    </row>
    <row r="511" spans="2:26" ht="15.5" x14ac:dyDescent="0.35">
      <c r="B511" s="40"/>
      <c r="D511" s="44"/>
      <c r="E511" s="100" t="s">
        <v>274</v>
      </c>
      <c r="F511" s="44" t="s">
        <v>275</v>
      </c>
      <c r="G511" s="44"/>
      <c r="L511" s="17"/>
      <c r="M511" s="117"/>
      <c r="N511" s="173"/>
      <c r="O511" s="174"/>
      <c r="P511" s="173"/>
      <c r="Q511" s="174"/>
      <c r="R511" s="173">
        <v>10</v>
      </c>
      <c r="S511" s="174">
        <v>3</v>
      </c>
      <c r="T511" s="173">
        <v>3</v>
      </c>
      <c r="U511" s="174">
        <v>2</v>
      </c>
      <c r="V511" s="173">
        <v>8</v>
      </c>
      <c r="W511" s="174"/>
      <c r="X511" s="711"/>
      <c r="Y511" s="713"/>
      <c r="Z511" s="137"/>
    </row>
    <row r="512" spans="2:26" ht="15.5" x14ac:dyDescent="0.35">
      <c r="B512" s="40"/>
      <c r="D512" s="100" t="s">
        <v>94</v>
      </c>
      <c r="E512" s="44" t="s">
        <v>276</v>
      </c>
      <c r="F512" s="44"/>
      <c r="G512" s="44"/>
      <c r="L512" s="17"/>
      <c r="M512" s="117"/>
      <c r="N512" s="173"/>
      <c r="O512" s="174"/>
      <c r="P512" s="173"/>
      <c r="Q512" s="174"/>
      <c r="R512" s="173">
        <v>15</v>
      </c>
      <c r="S512" s="174"/>
      <c r="T512" s="173"/>
      <c r="U512" s="174"/>
      <c r="V512" s="173"/>
      <c r="W512" s="174"/>
      <c r="X512" s="711"/>
      <c r="Y512" s="713"/>
      <c r="Z512" s="137"/>
    </row>
    <row r="513" spans="2:26" ht="15.5" x14ac:dyDescent="0.35">
      <c r="B513" s="40"/>
      <c r="D513" s="100"/>
      <c r="E513" s="45" t="s">
        <v>277</v>
      </c>
      <c r="F513" s="44" t="s">
        <v>278</v>
      </c>
      <c r="G513" s="44"/>
      <c r="L513" s="17"/>
      <c r="M513" s="117"/>
      <c r="N513" s="173"/>
      <c r="O513" s="174"/>
      <c r="P513" s="173"/>
      <c r="Q513" s="174"/>
      <c r="R513" s="173">
        <v>15</v>
      </c>
      <c r="S513" s="174">
        <v>3</v>
      </c>
      <c r="T513" s="173">
        <v>2</v>
      </c>
      <c r="U513" s="174">
        <v>3</v>
      </c>
      <c r="V513" s="173">
        <v>10</v>
      </c>
      <c r="W513" s="174">
        <f t="shared" si="40"/>
        <v>18</v>
      </c>
      <c r="X513" s="772">
        <f t="shared" ref="X513" si="43">R513-W513</f>
        <v>-3</v>
      </c>
      <c r="Y513" s="773"/>
      <c r="Z513" s="137"/>
    </row>
    <row r="514" spans="2:26" ht="15.5" x14ac:dyDescent="0.35">
      <c r="B514" s="40"/>
      <c r="D514" s="100"/>
      <c r="E514" s="45" t="s">
        <v>279</v>
      </c>
      <c r="F514" s="44" t="s">
        <v>280</v>
      </c>
      <c r="G514" s="44"/>
      <c r="L514" s="17"/>
      <c r="M514" s="117"/>
      <c r="N514" s="173"/>
      <c r="O514" s="174"/>
      <c r="P514" s="173"/>
      <c r="Q514" s="174"/>
      <c r="R514" s="173">
        <v>15</v>
      </c>
      <c r="S514" s="174">
        <v>3</v>
      </c>
      <c r="T514" s="173">
        <v>2</v>
      </c>
      <c r="U514" s="174">
        <v>3</v>
      </c>
      <c r="V514" s="173">
        <v>10</v>
      </c>
      <c r="W514" s="174"/>
      <c r="X514" s="711"/>
      <c r="Y514" s="713"/>
      <c r="Z514" s="137"/>
    </row>
    <row r="515" spans="2:26" ht="15.5" x14ac:dyDescent="0.35">
      <c r="B515" s="40"/>
      <c r="D515" s="100" t="s">
        <v>96</v>
      </c>
      <c r="E515" s="45" t="s">
        <v>281</v>
      </c>
      <c r="F515" s="44"/>
      <c r="G515" s="44"/>
      <c r="L515" s="17"/>
      <c r="M515" s="117"/>
      <c r="N515" s="173"/>
      <c r="O515" s="174"/>
      <c r="P515" s="173"/>
      <c r="Q515" s="174"/>
      <c r="R515" s="173">
        <v>15</v>
      </c>
      <c r="S515" s="174"/>
      <c r="T515" s="173"/>
      <c r="U515" s="174"/>
      <c r="V515" s="173"/>
      <c r="W515" s="174"/>
      <c r="X515" s="711"/>
      <c r="Y515" s="713"/>
      <c r="Z515" s="137"/>
    </row>
    <row r="516" spans="2:26" ht="15.5" x14ac:dyDescent="0.35">
      <c r="B516" s="40"/>
      <c r="D516" s="100"/>
      <c r="E516" s="45" t="s">
        <v>282</v>
      </c>
      <c r="F516" s="44" t="s">
        <v>283</v>
      </c>
      <c r="G516" s="44"/>
      <c r="L516" s="17"/>
      <c r="M516" s="117"/>
      <c r="N516" s="173"/>
      <c r="O516" s="174"/>
      <c r="P516" s="173"/>
      <c r="Q516" s="174"/>
      <c r="R516" s="173">
        <v>10</v>
      </c>
      <c r="S516" s="174">
        <v>3</v>
      </c>
      <c r="T516" s="173">
        <v>12</v>
      </c>
      <c r="U516" s="174"/>
      <c r="V516" s="173" t="s">
        <v>500</v>
      </c>
      <c r="W516" s="174">
        <f t="shared" si="40"/>
        <v>15</v>
      </c>
      <c r="X516" s="772">
        <f t="shared" ref="X516" si="44">R516-W516</f>
        <v>-5</v>
      </c>
      <c r="Y516" s="773"/>
      <c r="Z516" s="137"/>
    </row>
    <row r="517" spans="2:26" ht="15.5" x14ac:dyDescent="0.35">
      <c r="B517" s="40"/>
      <c r="D517" s="100"/>
      <c r="E517" s="45" t="s">
        <v>284</v>
      </c>
      <c r="F517" s="44" t="s">
        <v>285</v>
      </c>
      <c r="G517" s="44"/>
      <c r="L517" s="17"/>
      <c r="M517" s="117"/>
      <c r="N517" s="173"/>
      <c r="O517" s="174"/>
      <c r="P517" s="173"/>
      <c r="Q517" s="174"/>
      <c r="R517" s="173">
        <v>5</v>
      </c>
      <c r="S517" s="174">
        <v>1</v>
      </c>
      <c r="T517" s="173">
        <v>2</v>
      </c>
      <c r="U517" s="174">
        <v>1</v>
      </c>
      <c r="V517" s="173">
        <v>2</v>
      </c>
      <c r="W517" s="174"/>
      <c r="X517" s="711"/>
      <c r="Y517" s="713"/>
      <c r="Z517" s="137"/>
    </row>
    <row r="518" spans="2:26" ht="15.5" x14ac:dyDescent="0.35">
      <c r="B518" s="40"/>
      <c r="D518" s="100"/>
      <c r="E518" s="45" t="s">
        <v>286</v>
      </c>
      <c r="F518" s="44" t="s">
        <v>287</v>
      </c>
      <c r="G518" s="44"/>
      <c r="L518" s="17"/>
      <c r="M518" s="117"/>
      <c r="N518" s="173"/>
      <c r="O518" s="174"/>
      <c r="P518" s="173"/>
      <c r="Q518" s="174"/>
      <c r="R518" s="173">
        <v>10</v>
      </c>
      <c r="S518" s="174">
        <v>3</v>
      </c>
      <c r="T518" s="173">
        <v>12</v>
      </c>
      <c r="U518" s="174"/>
      <c r="V518" s="173" t="s">
        <v>500</v>
      </c>
      <c r="W518" s="174"/>
      <c r="X518" s="711"/>
      <c r="Y518" s="713"/>
      <c r="Z518" s="137"/>
    </row>
    <row r="519" spans="2:26" ht="15.5" x14ac:dyDescent="0.35">
      <c r="B519" s="40"/>
      <c r="D519" s="100"/>
      <c r="E519" s="45" t="s">
        <v>288</v>
      </c>
      <c r="F519" s="44" t="s">
        <v>289</v>
      </c>
      <c r="G519" s="44"/>
      <c r="L519" s="17"/>
      <c r="M519" s="117"/>
      <c r="N519" s="173"/>
      <c r="O519" s="174"/>
      <c r="P519" s="173"/>
      <c r="Q519" s="174"/>
      <c r="R519" s="173">
        <v>5</v>
      </c>
      <c r="S519" s="174">
        <v>1</v>
      </c>
      <c r="T519" s="173">
        <v>2</v>
      </c>
      <c r="U519" s="174">
        <v>1</v>
      </c>
      <c r="V519" s="173">
        <v>2</v>
      </c>
      <c r="W519" s="174">
        <f t="shared" si="40"/>
        <v>6</v>
      </c>
      <c r="X519" s="772">
        <f t="shared" ref="X519" si="45">R519-W519</f>
        <v>-1</v>
      </c>
      <c r="Y519" s="773"/>
      <c r="Z519" s="137"/>
    </row>
    <row r="520" spans="2:26" ht="15.5" x14ac:dyDescent="0.35">
      <c r="B520" s="40"/>
      <c r="D520" s="100" t="s">
        <v>290</v>
      </c>
      <c r="E520" s="44" t="s">
        <v>291</v>
      </c>
      <c r="F520" s="44"/>
      <c r="G520" s="44"/>
      <c r="L520" s="17"/>
      <c r="M520" s="117"/>
      <c r="N520" s="173"/>
      <c r="O520" s="174"/>
      <c r="P520" s="173"/>
      <c r="Q520" s="174"/>
      <c r="R520" s="173"/>
      <c r="S520" s="174"/>
      <c r="T520" s="173"/>
      <c r="U520" s="174"/>
      <c r="V520" s="173"/>
      <c r="W520" s="174"/>
      <c r="X520" s="711"/>
      <c r="Y520" s="713"/>
      <c r="Z520" s="137"/>
    </row>
    <row r="521" spans="2:26" ht="15.5" x14ac:dyDescent="0.35">
      <c r="B521" s="40"/>
      <c r="D521" s="100"/>
      <c r="E521" s="45" t="s">
        <v>292</v>
      </c>
      <c r="F521" s="44" t="s">
        <v>293</v>
      </c>
      <c r="G521" s="44"/>
      <c r="L521" s="17"/>
      <c r="M521" s="117"/>
      <c r="N521" s="173">
        <v>50</v>
      </c>
      <c r="O521" s="174">
        <v>50</v>
      </c>
      <c r="P521" s="173">
        <v>50</v>
      </c>
      <c r="Q521" s="174">
        <v>50</v>
      </c>
      <c r="R521" s="173">
        <f>SUM(N521:Q521)</f>
        <v>200</v>
      </c>
      <c r="S521" s="174">
        <v>30</v>
      </c>
      <c r="T521" s="173">
        <v>7</v>
      </c>
      <c r="U521" s="174">
        <v>110</v>
      </c>
      <c r="V521" s="173">
        <v>110</v>
      </c>
      <c r="W521" s="174">
        <f>SUM(S521:V521)</f>
        <v>257</v>
      </c>
      <c r="X521" s="772">
        <f t="shared" ref="X521" si="46">R521-W521</f>
        <v>-57</v>
      </c>
      <c r="Y521" s="773"/>
      <c r="Z521" s="137"/>
    </row>
    <row r="522" spans="2:26" ht="15.5" x14ac:dyDescent="0.35">
      <c r="B522" s="40"/>
      <c r="D522" s="100"/>
      <c r="E522" s="45" t="s">
        <v>294</v>
      </c>
      <c r="F522" s="44" t="s">
        <v>295</v>
      </c>
      <c r="G522" s="44"/>
      <c r="L522" s="17"/>
      <c r="M522" s="117"/>
      <c r="N522" s="173">
        <v>50</v>
      </c>
      <c r="O522" s="174">
        <v>50</v>
      </c>
      <c r="P522" s="173">
        <v>50</v>
      </c>
      <c r="Q522" s="174">
        <v>50</v>
      </c>
      <c r="R522" s="173">
        <f>SUM(N522:Q522)</f>
        <v>200</v>
      </c>
      <c r="S522" s="174">
        <v>30</v>
      </c>
      <c r="T522" s="173">
        <v>7</v>
      </c>
      <c r="U522" s="174">
        <v>110</v>
      </c>
      <c r="V522" s="173">
        <v>110</v>
      </c>
      <c r="W522" s="174"/>
      <c r="X522" s="711"/>
      <c r="Y522" s="713"/>
      <c r="Z522" s="137"/>
    </row>
    <row r="523" spans="2:26" ht="15.5" x14ac:dyDescent="0.35">
      <c r="B523" s="40"/>
      <c r="D523" s="100" t="s">
        <v>296</v>
      </c>
      <c r="E523" s="44" t="s">
        <v>297</v>
      </c>
      <c r="F523" s="44"/>
      <c r="G523" s="44"/>
      <c r="L523" s="17"/>
      <c r="M523" s="117"/>
      <c r="N523" s="173"/>
      <c r="O523" s="174"/>
      <c r="P523" s="173"/>
      <c r="Q523" s="174"/>
      <c r="R523" s="173"/>
      <c r="S523" s="174"/>
      <c r="T523" s="173"/>
      <c r="U523" s="174"/>
      <c r="V523" s="173"/>
      <c r="W523" s="174"/>
      <c r="X523" s="711"/>
      <c r="Y523" s="713"/>
      <c r="Z523" s="137"/>
    </row>
    <row r="524" spans="2:26" ht="15.5" x14ac:dyDescent="0.35">
      <c r="B524" s="40"/>
      <c r="D524" s="100"/>
      <c r="E524" s="45" t="s">
        <v>298</v>
      </c>
      <c r="F524" s="44" t="s">
        <v>846</v>
      </c>
      <c r="G524" s="44"/>
      <c r="L524" s="17"/>
      <c r="M524" s="117"/>
      <c r="N524" s="173" t="s">
        <v>36</v>
      </c>
      <c r="O524" s="174" t="s">
        <v>36</v>
      </c>
      <c r="P524" s="173" t="s">
        <v>36</v>
      </c>
      <c r="Q524" s="174" t="s">
        <v>36</v>
      </c>
      <c r="R524" s="173" t="s">
        <v>36</v>
      </c>
      <c r="S524" s="174"/>
      <c r="T524" s="173"/>
      <c r="U524" s="174">
        <v>1</v>
      </c>
      <c r="V524" s="173">
        <v>2</v>
      </c>
      <c r="W524" s="174">
        <f t="shared" si="40"/>
        <v>3</v>
      </c>
      <c r="X524" s="711"/>
      <c r="Y524" s="713"/>
      <c r="Z524" s="137"/>
    </row>
    <row r="525" spans="2:26" ht="15.5" x14ac:dyDescent="0.35">
      <c r="B525" s="40"/>
      <c r="D525" s="100"/>
      <c r="E525" s="45" t="s">
        <v>300</v>
      </c>
      <c r="F525" s="44" t="s">
        <v>301</v>
      </c>
      <c r="G525" s="44"/>
      <c r="L525" s="17"/>
      <c r="M525" s="117"/>
      <c r="N525" s="173" t="s">
        <v>36</v>
      </c>
      <c r="O525" s="174" t="s">
        <v>36</v>
      </c>
      <c r="P525" s="173" t="s">
        <v>36</v>
      </c>
      <c r="Q525" s="174" t="s">
        <v>36</v>
      </c>
      <c r="R525" s="173" t="s">
        <v>36</v>
      </c>
      <c r="S525" s="174"/>
      <c r="T525" s="173"/>
      <c r="U525" s="174">
        <v>1</v>
      </c>
      <c r="V525" s="173">
        <v>1</v>
      </c>
      <c r="W525" s="174">
        <f t="shared" si="40"/>
        <v>2</v>
      </c>
      <c r="X525" s="711"/>
      <c r="Y525" s="713"/>
      <c r="Z525" s="137"/>
    </row>
    <row r="526" spans="2:26" ht="15.5" x14ac:dyDescent="0.35">
      <c r="B526" s="40"/>
      <c r="D526" s="100"/>
      <c r="E526" s="45" t="s">
        <v>302</v>
      </c>
      <c r="F526" s="44" t="s">
        <v>303</v>
      </c>
      <c r="G526" s="44"/>
      <c r="L526" s="17"/>
      <c r="M526" s="117"/>
      <c r="N526" s="173" t="s">
        <v>36</v>
      </c>
      <c r="O526" s="174" t="s">
        <v>36</v>
      </c>
      <c r="P526" s="173" t="s">
        <v>36</v>
      </c>
      <c r="Q526" s="174" t="s">
        <v>36</v>
      </c>
      <c r="R526" s="173" t="s">
        <v>36</v>
      </c>
      <c r="S526" s="174"/>
      <c r="T526" s="173"/>
      <c r="U526" s="174"/>
      <c r="V526" s="173">
        <v>1</v>
      </c>
      <c r="W526" s="174">
        <f t="shared" si="40"/>
        <v>1</v>
      </c>
      <c r="X526" s="711"/>
      <c r="Y526" s="713"/>
      <c r="Z526" s="137"/>
    </row>
    <row r="527" spans="2:26" ht="15.5" x14ac:dyDescent="0.35">
      <c r="B527" s="40"/>
      <c r="D527" s="100"/>
      <c r="E527" s="100">
        <v>6.3</v>
      </c>
      <c r="F527" s="44" t="s">
        <v>304</v>
      </c>
      <c r="G527" s="44"/>
      <c r="L527" s="17"/>
      <c r="M527" s="117"/>
      <c r="N527" s="173" t="s">
        <v>36</v>
      </c>
      <c r="O527" s="174" t="s">
        <v>36</v>
      </c>
      <c r="P527" s="173" t="s">
        <v>36</v>
      </c>
      <c r="Q527" s="174" t="s">
        <v>36</v>
      </c>
      <c r="R527" s="173" t="s">
        <v>36</v>
      </c>
      <c r="S527" s="174"/>
      <c r="T527" s="173"/>
      <c r="U527" s="174"/>
      <c r="V527" s="173">
        <v>2</v>
      </c>
      <c r="W527" s="174">
        <f t="shared" si="40"/>
        <v>2</v>
      </c>
      <c r="X527" s="711"/>
      <c r="Y527" s="713"/>
      <c r="Z527" s="137"/>
    </row>
    <row r="528" spans="2:26" ht="15.5" x14ac:dyDescent="0.35">
      <c r="B528" s="40"/>
      <c r="D528" s="100"/>
      <c r="E528" s="100"/>
      <c r="F528" s="44"/>
      <c r="G528" s="44"/>
      <c r="L528" s="17"/>
      <c r="M528" s="117"/>
      <c r="N528" s="173"/>
      <c r="O528" s="174"/>
      <c r="P528" s="173"/>
      <c r="Q528" s="174"/>
      <c r="R528" s="173"/>
      <c r="S528" s="174"/>
      <c r="T528" s="173"/>
      <c r="U528" s="174"/>
      <c r="V528" s="173"/>
      <c r="W528" s="174"/>
      <c r="X528" s="711"/>
      <c r="Y528" s="713"/>
      <c r="Z528" s="137"/>
    </row>
    <row r="529" spans="2:26" ht="15.5" x14ac:dyDescent="0.35">
      <c r="B529" s="40"/>
      <c r="D529" s="100" t="s">
        <v>305</v>
      </c>
      <c r="E529" s="44" t="s">
        <v>306</v>
      </c>
      <c r="F529" s="44"/>
      <c r="G529" s="44"/>
      <c r="L529" s="17"/>
      <c r="M529" s="117"/>
      <c r="N529" s="173"/>
      <c r="O529" s="174"/>
      <c r="P529" s="173"/>
      <c r="Q529" s="174"/>
      <c r="R529" s="173"/>
      <c r="S529" s="174"/>
      <c r="T529" s="173"/>
      <c r="U529" s="174"/>
      <c r="V529" s="173"/>
      <c r="W529" s="174"/>
      <c r="X529" s="711"/>
      <c r="Y529" s="713"/>
      <c r="Z529" s="137"/>
    </row>
    <row r="530" spans="2:26" ht="15.5" x14ac:dyDescent="0.35">
      <c r="B530" s="40"/>
      <c r="D530" s="100"/>
      <c r="E530" s="45" t="s">
        <v>307</v>
      </c>
      <c r="F530" s="44" t="s">
        <v>308</v>
      </c>
      <c r="G530" s="44"/>
      <c r="L530" s="17"/>
      <c r="M530" s="117"/>
      <c r="N530" s="173" t="s">
        <v>36</v>
      </c>
      <c r="O530" s="174" t="s">
        <v>36</v>
      </c>
      <c r="P530" s="173" t="s">
        <v>36</v>
      </c>
      <c r="Q530" s="174" t="s">
        <v>36</v>
      </c>
      <c r="R530" s="173" t="s">
        <v>36</v>
      </c>
      <c r="S530" s="174"/>
      <c r="T530" s="173"/>
      <c r="U530" s="174"/>
      <c r="V530" s="173"/>
      <c r="W530" s="174" t="s">
        <v>36</v>
      </c>
      <c r="X530" s="711"/>
      <c r="Y530" s="713"/>
      <c r="Z530" s="137"/>
    </row>
    <row r="531" spans="2:26" ht="15.75" customHeight="1" x14ac:dyDescent="0.35">
      <c r="B531" s="40"/>
      <c r="D531" s="100"/>
      <c r="E531" s="102" t="s">
        <v>309</v>
      </c>
      <c r="F531" s="44" t="s">
        <v>310</v>
      </c>
      <c r="G531" s="44"/>
      <c r="L531" s="17"/>
      <c r="M531" s="117"/>
      <c r="N531" s="173" t="s">
        <v>36</v>
      </c>
      <c r="O531" s="174" t="s">
        <v>36</v>
      </c>
      <c r="P531" s="173" t="s">
        <v>36</v>
      </c>
      <c r="Q531" s="174" t="s">
        <v>36</v>
      </c>
      <c r="R531" s="173" t="s">
        <v>36</v>
      </c>
      <c r="S531" s="174"/>
      <c r="T531" s="173"/>
      <c r="U531" s="174"/>
      <c r="V531" s="173"/>
      <c r="W531" s="174"/>
      <c r="X531" s="711"/>
      <c r="Y531" s="713"/>
      <c r="Z531" s="137"/>
    </row>
    <row r="532" spans="2:26" ht="15.5" x14ac:dyDescent="0.35">
      <c r="B532" s="40"/>
      <c r="D532" s="100"/>
      <c r="E532" s="102" t="s">
        <v>311</v>
      </c>
      <c r="F532" s="103" t="s">
        <v>312</v>
      </c>
      <c r="G532" s="44"/>
      <c r="L532" s="17"/>
      <c r="M532" s="117"/>
      <c r="N532" s="173" t="s">
        <v>36</v>
      </c>
      <c r="O532" s="174" t="s">
        <v>36</v>
      </c>
      <c r="P532" s="173" t="s">
        <v>36</v>
      </c>
      <c r="Q532" s="174" t="s">
        <v>36</v>
      </c>
      <c r="R532" s="173" t="s">
        <v>36</v>
      </c>
      <c r="S532" s="174"/>
      <c r="T532" s="173"/>
      <c r="U532" s="174"/>
      <c r="V532" s="173"/>
      <c r="W532" s="174"/>
      <c r="X532" s="711"/>
      <c r="Y532" s="713"/>
      <c r="Z532" s="137"/>
    </row>
    <row r="533" spans="2:26" ht="15.5" x14ac:dyDescent="0.35">
      <c r="B533" s="40"/>
      <c r="D533" s="100"/>
      <c r="E533" s="100"/>
      <c r="F533" s="44"/>
      <c r="G533" s="44"/>
      <c r="L533" s="17"/>
      <c r="M533" s="117"/>
      <c r="N533" s="173"/>
      <c r="O533" s="174"/>
      <c r="P533" s="173"/>
      <c r="Q533" s="174"/>
      <c r="R533" s="173"/>
      <c r="S533" s="174"/>
      <c r="T533" s="173"/>
      <c r="U533" s="174"/>
      <c r="V533" s="173"/>
      <c r="W533" s="174"/>
      <c r="X533" s="711"/>
      <c r="Y533" s="713"/>
      <c r="Z533" s="137"/>
    </row>
    <row r="534" spans="2:26" ht="15.5" x14ac:dyDescent="0.35">
      <c r="B534" s="40"/>
      <c r="D534" s="100"/>
      <c r="E534" s="102"/>
      <c r="F534" s="103"/>
      <c r="G534" s="44"/>
      <c r="L534" s="17"/>
      <c r="M534" s="117"/>
      <c r="N534" s="173"/>
      <c r="O534" s="174"/>
      <c r="P534" s="173"/>
      <c r="Q534" s="174"/>
      <c r="R534" s="173"/>
      <c r="S534" s="174"/>
      <c r="T534" s="173"/>
      <c r="U534" s="174"/>
      <c r="V534" s="173"/>
      <c r="W534" s="174"/>
      <c r="X534" s="711"/>
      <c r="Y534" s="713"/>
      <c r="Z534" s="137"/>
    </row>
    <row r="535" spans="2:26" ht="15.5" x14ac:dyDescent="0.35">
      <c r="B535" s="40"/>
      <c r="D535" s="100" t="s">
        <v>313</v>
      </c>
      <c r="E535" s="45" t="s">
        <v>314</v>
      </c>
      <c r="F535" s="44"/>
      <c r="G535" s="44"/>
      <c r="L535" s="17"/>
      <c r="M535" s="117"/>
      <c r="N535" s="173" t="s">
        <v>36</v>
      </c>
      <c r="O535" s="174" t="s">
        <v>36</v>
      </c>
      <c r="P535" s="173" t="s">
        <v>36</v>
      </c>
      <c r="Q535" s="174" t="s">
        <v>36</v>
      </c>
      <c r="R535" s="173" t="s">
        <v>36</v>
      </c>
      <c r="S535" s="174"/>
      <c r="T535" s="173"/>
      <c r="U535" s="174"/>
      <c r="V535" s="173"/>
      <c r="W535" s="174"/>
      <c r="X535" s="711"/>
      <c r="Y535" s="713"/>
      <c r="Z535" s="137"/>
    </row>
    <row r="536" spans="2:26" ht="15.5" x14ac:dyDescent="0.35">
      <c r="B536" s="40"/>
      <c r="D536" s="100"/>
      <c r="E536" s="101">
        <v>8.1</v>
      </c>
      <c r="F536" s="44" t="s">
        <v>315</v>
      </c>
      <c r="G536" s="44"/>
      <c r="L536" s="17"/>
      <c r="M536" s="117"/>
      <c r="N536" s="173" t="s">
        <v>36</v>
      </c>
      <c r="O536" s="174" t="s">
        <v>36</v>
      </c>
      <c r="P536" s="173" t="s">
        <v>36</v>
      </c>
      <c r="Q536" s="174" t="s">
        <v>36</v>
      </c>
      <c r="R536" s="173" t="s">
        <v>36</v>
      </c>
      <c r="S536" s="174"/>
      <c r="T536" s="173"/>
      <c r="U536" s="174"/>
      <c r="V536" s="173"/>
      <c r="W536" s="174"/>
      <c r="X536" s="711"/>
      <c r="Y536" s="713"/>
      <c r="Z536" s="137"/>
    </row>
    <row r="537" spans="2:26" ht="15.5" x14ac:dyDescent="0.35">
      <c r="B537" s="40"/>
      <c r="D537" s="100"/>
      <c r="E537" s="101">
        <v>8.1999999999999993</v>
      </c>
      <c r="F537" s="44" t="s">
        <v>316</v>
      </c>
      <c r="G537" s="44"/>
      <c r="L537" s="17"/>
      <c r="M537" s="117"/>
      <c r="N537" s="173" t="s">
        <v>36</v>
      </c>
      <c r="O537" s="174" t="s">
        <v>36</v>
      </c>
      <c r="P537" s="173" t="s">
        <v>36</v>
      </c>
      <c r="Q537" s="174" t="s">
        <v>36</v>
      </c>
      <c r="R537" s="173" t="s">
        <v>36</v>
      </c>
      <c r="S537" s="174"/>
      <c r="T537" s="173"/>
      <c r="U537" s="174"/>
      <c r="V537" s="173"/>
      <c r="W537" s="174"/>
      <c r="X537" s="711"/>
      <c r="Y537" s="713"/>
      <c r="Z537" s="137"/>
    </row>
    <row r="538" spans="2:26" ht="15.5" x14ac:dyDescent="0.35">
      <c r="B538" s="40"/>
      <c r="D538" s="100"/>
      <c r="E538" s="101">
        <v>8.3000000000000007</v>
      </c>
      <c r="F538" s="45" t="s">
        <v>317</v>
      </c>
      <c r="G538" s="45"/>
      <c r="L538" s="17"/>
      <c r="M538" s="117"/>
      <c r="N538" s="173" t="s">
        <v>36</v>
      </c>
      <c r="O538" s="174" t="s">
        <v>36</v>
      </c>
      <c r="P538" s="173" t="s">
        <v>36</v>
      </c>
      <c r="Q538" s="174" t="s">
        <v>36</v>
      </c>
      <c r="R538" s="173" t="s">
        <v>36</v>
      </c>
      <c r="S538" s="174"/>
      <c r="T538" s="173"/>
      <c r="U538" s="174"/>
      <c r="V538" s="173"/>
      <c r="W538" s="174"/>
      <c r="X538" s="711"/>
      <c r="Y538" s="713"/>
      <c r="Z538" s="137"/>
    </row>
    <row r="539" spans="2:26" ht="15.75" customHeight="1" thickBot="1" x14ac:dyDescent="0.4">
      <c r="B539" s="111"/>
      <c r="C539" s="112"/>
      <c r="D539" s="113"/>
      <c r="E539" s="114">
        <v>8.4</v>
      </c>
      <c r="F539" s="115" t="s">
        <v>318</v>
      </c>
      <c r="G539" s="115"/>
      <c r="H539" s="112"/>
      <c r="I539" s="112"/>
      <c r="J539" s="112"/>
      <c r="K539" s="112"/>
      <c r="L539" s="23"/>
      <c r="M539" s="119"/>
      <c r="N539" s="183" t="s">
        <v>36</v>
      </c>
      <c r="O539" s="182" t="s">
        <v>36</v>
      </c>
      <c r="P539" s="183" t="s">
        <v>36</v>
      </c>
      <c r="Q539" s="182" t="s">
        <v>36</v>
      </c>
      <c r="R539" s="183" t="s">
        <v>36</v>
      </c>
      <c r="S539" s="182"/>
      <c r="T539" s="183"/>
      <c r="U539" s="182"/>
      <c r="V539" s="183"/>
      <c r="W539" s="182"/>
      <c r="X539" s="770"/>
      <c r="Y539" s="771"/>
      <c r="Z539" s="138"/>
    </row>
    <row r="540" spans="2:26" x14ac:dyDescent="0.35">
      <c r="N540" s="171"/>
      <c r="O540" s="171"/>
      <c r="P540" s="171"/>
      <c r="Q540" s="171"/>
      <c r="R540" s="171"/>
      <c r="S540" s="171"/>
      <c r="T540" s="171"/>
      <c r="U540" s="171"/>
      <c r="V540" s="171"/>
      <c r="W540" s="171"/>
      <c r="X540" s="171"/>
      <c r="Y540" s="171"/>
    </row>
    <row r="541" spans="2:26" x14ac:dyDescent="0.35">
      <c r="S541" s="171"/>
      <c r="T541" s="171"/>
      <c r="U541" s="171"/>
      <c r="V541" s="171"/>
      <c r="W541" s="171"/>
      <c r="X541" s="171"/>
      <c r="Y541" s="171"/>
    </row>
    <row r="542" spans="2:26" x14ac:dyDescent="0.35">
      <c r="B542" t="s">
        <v>853</v>
      </c>
      <c r="M542" t="s">
        <v>856</v>
      </c>
      <c r="S542" s="171"/>
      <c r="T542" s="171"/>
      <c r="U542" s="171"/>
      <c r="V542" s="171" t="s">
        <v>859</v>
      </c>
      <c r="W542" s="171"/>
      <c r="X542" s="171"/>
      <c r="Y542" s="171"/>
    </row>
    <row r="543" spans="2:26" x14ac:dyDescent="0.35">
      <c r="S543" s="171"/>
      <c r="T543" s="171"/>
      <c r="U543" s="171"/>
      <c r="V543" s="171"/>
      <c r="W543" s="171"/>
      <c r="X543" s="171"/>
      <c r="Y543" s="171"/>
    </row>
    <row r="544" spans="2:26" x14ac:dyDescent="0.35">
      <c r="S544" s="171"/>
      <c r="T544" s="171"/>
      <c r="U544" s="171"/>
      <c r="V544" s="171"/>
      <c r="W544" s="171"/>
      <c r="X544" s="171"/>
      <c r="Y544" s="171"/>
    </row>
    <row r="545" spans="2:25" x14ac:dyDescent="0.35">
      <c r="B545" s="57" t="s">
        <v>854</v>
      </c>
      <c r="M545" s="57" t="s">
        <v>857</v>
      </c>
      <c r="S545" s="171"/>
      <c r="T545" s="171"/>
      <c r="U545" s="171"/>
      <c r="V545" s="193" t="s">
        <v>860</v>
      </c>
      <c r="W545" s="171"/>
      <c r="X545" s="171"/>
      <c r="Y545" s="171"/>
    </row>
    <row r="546" spans="2:25" x14ac:dyDescent="0.35">
      <c r="B546" t="s">
        <v>855</v>
      </c>
      <c r="M546" t="s">
        <v>858</v>
      </c>
      <c r="S546" s="171"/>
      <c r="T546" s="171"/>
      <c r="U546" s="171"/>
      <c r="V546" s="192" t="s">
        <v>861</v>
      </c>
      <c r="W546" s="171"/>
      <c r="X546" s="171"/>
      <c r="Y546" s="171"/>
    </row>
    <row r="547" spans="2:25" x14ac:dyDescent="0.35">
      <c r="S547" s="171"/>
      <c r="T547" s="171"/>
      <c r="U547" s="171"/>
      <c r="V547" s="171"/>
      <c r="W547" s="171"/>
      <c r="X547" s="171"/>
      <c r="Y547" s="171"/>
    </row>
    <row r="548" spans="2:25" x14ac:dyDescent="0.35">
      <c r="S548" s="171"/>
      <c r="T548" s="171"/>
      <c r="U548" s="171"/>
      <c r="V548" s="171"/>
      <c r="W548" s="171"/>
      <c r="X548" s="171"/>
      <c r="Y548" s="171"/>
    </row>
    <row r="549" spans="2:25" x14ac:dyDescent="0.35">
      <c r="S549" s="171"/>
      <c r="T549" s="171"/>
      <c r="U549" s="171"/>
      <c r="V549" s="171"/>
      <c r="W549" s="171"/>
      <c r="X549" s="171"/>
      <c r="Y549" s="171"/>
    </row>
    <row r="550" spans="2:25" x14ac:dyDescent="0.35">
      <c r="S550" s="171"/>
      <c r="T550" s="171"/>
      <c r="U550" s="171"/>
      <c r="V550" s="171"/>
      <c r="W550" s="171"/>
      <c r="X550" s="171"/>
      <c r="Y550" s="171"/>
    </row>
    <row r="551" spans="2:25" x14ac:dyDescent="0.35">
      <c r="S551" s="171"/>
      <c r="T551" s="171"/>
      <c r="U551" s="171"/>
      <c r="V551" s="171"/>
      <c r="W551" s="171"/>
      <c r="X551" s="171"/>
      <c r="Y551" s="171"/>
    </row>
    <row r="552" spans="2:25" x14ac:dyDescent="0.35">
      <c r="S552" s="171"/>
      <c r="T552" s="171"/>
      <c r="U552" s="171"/>
      <c r="V552" s="171"/>
      <c r="W552" s="171"/>
      <c r="X552" s="171"/>
      <c r="Y552" s="171"/>
    </row>
    <row r="553" spans="2:25" x14ac:dyDescent="0.35">
      <c r="S553" s="171"/>
      <c r="T553" s="171"/>
      <c r="U553" s="171"/>
      <c r="V553" s="171"/>
      <c r="W553" s="171"/>
      <c r="X553" s="171"/>
      <c r="Y553" s="171"/>
    </row>
    <row r="554" spans="2:25" x14ac:dyDescent="0.35">
      <c r="S554" s="171"/>
      <c r="T554" s="171"/>
      <c r="U554" s="171"/>
      <c r="V554" s="171"/>
      <c r="W554" s="171"/>
      <c r="X554" s="171"/>
      <c r="Y554" s="171"/>
    </row>
    <row r="555" spans="2:25" x14ac:dyDescent="0.35">
      <c r="S555" s="171"/>
      <c r="T555" s="171"/>
      <c r="U555" s="171"/>
      <c r="V555" s="171"/>
      <c r="W555" s="171"/>
      <c r="X555" s="171"/>
      <c r="Y555" s="171"/>
    </row>
    <row r="556" spans="2:25" x14ac:dyDescent="0.35">
      <c r="S556" s="171"/>
      <c r="T556" s="171"/>
      <c r="U556" s="171"/>
      <c r="V556" s="171"/>
      <c r="W556" s="171"/>
      <c r="X556" s="171"/>
      <c r="Y556" s="171"/>
    </row>
    <row r="557" spans="2:25" x14ac:dyDescent="0.35">
      <c r="S557" s="171"/>
      <c r="T557" s="171"/>
      <c r="U557" s="171"/>
      <c r="V557" s="171"/>
      <c r="W557" s="171"/>
      <c r="X557" s="171"/>
      <c r="Y557" s="171"/>
    </row>
    <row r="558" spans="2:25" x14ac:dyDescent="0.35">
      <c r="S558" s="171"/>
      <c r="T558" s="171"/>
      <c r="U558" s="171"/>
      <c r="V558" s="171"/>
      <c r="W558" s="171"/>
      <c r="X558" s="171"/>
      <c r="Y558" s="171"/>
    </row>
    <row r="559" spans="2:25" x14ac:dyDescent="0.35">
      <c r="S559" s="171"/>
      <c r="T559" s="171"/>
      <c r="U559" s="171"/>
      <c r="V559" s="171"/>
      <c r="W559" s="171"/>
      <c r="X559" s="171"/>
      <c r="Y559" s="171"/>
    </row>
    <row r="560" spans="2:25" x14ac:dyDescent="0.35">
      <c r="S560" s="171"/>
      <c r="T560" s="171"/>
      <c r="U560" s="171"/>
      <c r="V560" s="171"/>
      <c r="W560" s="171"/>
      <c r="X560" s="171"/>
      <c r="Y560" s="171"/>
    </row>
    <row r="561" spans="19:25" x14ac:dyDescent="0.35">
      <c r="S561" s="171"/>
      <c r="T561" s="171"/>
      <c r="U561" s="171"/>
      <c r="V561" s="171"/>
      <c r="W561" s="171"/>
      <c r="X561" s="171"/>
      <c r="Y561" s="171"/>
    </row>
  </sheetData>
  <mergeCells count="547">
    <mergeCell ref="I8:M8"/>
    <mergeCell ref="B9:E9"/>
    <mergeCell ref="B10:L14"/>
    <mergeCell ref="M10:M14"/>
    <mergeCell ref="N10:R11"/>
    <mergeCell ref="S10:W11"/>
    <mergeCell ref="V12:V14"/>
    <mergeCell ref="W12:W14"/>
    <mergeCell ref="X1:Z1"/>
    <mergeCell ref="A2:Z2"/>
    <mergeCell ref="A3:Z3"/>
    <mergeCell ref="I5:M5"/>
    <mergeCell ref="I6:M6"/>
    <mergeCell ref="I7:M7"/>
    <mergeCell ref="B15:L15"/>
    <mergeCell ref="X15:Y15"/>
    <mergeCell ref="B16:L16"/>
    <mergeCell ref="X16:Y16"/>
    <mergeCell ref="X17:Y17"/>
    <mergeCell ref="X18:Y18"/>
    <mergeCell ref="X10:Y14"/>
    <mergeCell ref="Z10:Z14"/>
    <mergeCell ref="N12:N14"/>
    <mergeCell ref="O12:O14"/>
    <mergeCell ref="P12:P14"/>
    <mergeCell ref="Q12:Q14"/>
    <mergeCell ref="R12:R14"/>
    <mergeCell ref="S12:S14"/>
    <mergeCell ref="T12:T14"/>
    <mergeCell ref="U12:U14"/>
    <mergeCell ref="X25:Y25"/>
    <mergeCell ref="X26:Y26"/>
    <mergeCell ref="X27:Y27"/>
    <mergeCell ref="X28:Y28"/>
    <mergeCell ref="X29:Y29"/>
    <mergeCell ref="X30:Y30"/>
    <mergeCell ref="X19:Y19"/>
    <mergeCell ref="X20:Y20"/>
    <mergeCell ref="X21:Y21"/>
    <mergeCell ref="X22:Y22"/>
    <mergeCell ref="X23:Y23"/>
    <mergeCell ref="X24:Y24"/>
    <mergeCell ref="X37:Y37"/>
    <mergeCell ref="X38:Y38"/>
    <mergeCell ref="X39:Y39"/>
    <mergeCell ref="X40:Y40"/>
    <mergeCell ref="X41:Y41"/>
    <mergeCell ref="X42:Y42"/>
    <mergeCell ref="X31:Y31"/>
    <mergeCell ref="X32:Y32"/>
    <mergeCell ref="X33:Y33"/>
    <mergeCell ref="X34:Y34"/>
    <mergeCell ref="X35:Y35"/>
    <mergeCell ref="X36:Y36"/>
    <mergeCell ref="X49:Y49"/>
    <mergeCell ref="X50:Y50"/>
    <mergeCell ref="X51:Y51"/>
    <mergeCell ref="X52:Y52"/>
    <mergeCell ref="X53:Y53"/>
    <mergeCell ref="X54:Y54"/>
    <mergeCell ref="X43:Y43"/>
    <mergeCell ref="X44:Y44"/>
    <mergeCell ref="X45:Y45"/>
    <mergeCell ref="X46:Y46"/>
    <mergeCell ref="X47:Y47"/>
    <mergeCell ref="X48:Y48"/>
    <mergeCell ref="X61:Y61"/>
    <mergeCell ref="X62:Y62"/>
    <mergeCell ref="X63:Y63"/>
    <mergeCell ref="X64:Y64"/>
    <mergeCell ref="X65:Y65"/>
    <mergeCell ref="X66:Y66"/>
    <mergeCell ref="X55:Y55"/>
    <mergeCell ref="X56:Y56"/>
    <mergeCell ref="X57:Y57"/>
    <mergeCell ref="X58:Y58"/>
    <mergeCell ref="X59:Y59"/>
    <mergeCell ref="X60:Y60"/>
    <mergeCell ref="X73:Y73"/>
    <mergeCell ref="X74:Y74"/>
    <mergeCell ref="X75:Y75"/>
    <mergeCell ref="X76:Y76"/>
    <mergeCell ref="X77:Y77"/>
    <mergeCell ref="X78:Y78"/>
    <mergeCell ref="X67:Y67"/>
    <mergeCell ref="X68:Y68"/>
    <mergeCell ref="X69:Y69"/>
    <mergeCell ref="X70:Y70"/>
    <mergeCell ref="X71:Y71"/>
    <mergeCell ref="X72:Y72"/>
    <mergeCell ref="X85:Y85"/>
    <mergeCell ref="X86:Y86"/>
    <mergeCell ref="X87:Y87"/>
    <mergeCell ref="X88:Y88"/>
    <mergeCell ref="X89:Y89"/>
    <mergeCell ref="X90:Y90"/>
    <mergeCell ref="X79:Y79"/>
    <mergeCell ref="X80:Y80"/>
    <mergeCell ref="X81:Y81"/>
    <mergeCell ref="X82:Y82"/>
    <mergeCell ref="X83:Y83"/>
    <mergeCell ref="X84:Y84"/>
    <mergeCell ref="X97:Y97"/>
    <mergeCell ref="X98:Y98"/>
    <mergeCell ref="X99:Y99"/>
    <mergeCell ref="X100:Y100"/>
    <mergeCell ref="X101:Y101"/>
    <mergeCell ref="X102:Y102"/>
    <mergeCell ref="X91:Y91"/>
    <mergeCell ref="X92:Y92"/>
    <mergeCell ref="X93:Y93"/>
    <mergeCell ref="X94:Y94"/>
    <mergeCell ref="X95:Y95"/>
    <mergeCell ref="X96:Y96"/>
    <mergeCell ref="X109:Y109"/>
    <mergeCell ref="X110:Y110"/>
    <mergeCell ref="X111:Y111"/>
    <mergeCell ref="X114:Y114"/>
    <mergeCell ref="X115:Y115"/>
    <mergeCell ref="X116:Y116"/>
    <mergeCell ref="X103:Y103"/>
    <mergeCell ref="X104:Y104"/>
    <mergeCell ref="X105:Y105"/>
    <mergeCell ref="X106:Y106"/>
    <mergeCell ref="X107:Y107"/>
    <mergeCell ref="X108:Y108"/>
    <mergeCell ref="X123:Y123"/>
    <mergeCell ref="X124:Y124"/>
    <mergeCell ref="X125:Y125"/>
    <mergeCell ref="X126:Y126"/>
    <mergeCell ref="X127:Y127"/>
    <mergeCell ref="X128:Y128"/>
    <mergeCell ref="X117:Y117"/>
    <mergeCell ref="X118:Y118"/>
    <mergeCell ref="X119:Y119"/>
    <mergeCell ref="X120:Y120"/>
    <mergeCell ref="X121:Y121"/>
    <mergeCell ref="X122:Y122"/>
    <mergeCell ref="X136:Y136"/>
    <mergeCell ref="X137:Y137"/>
    <mergeCell ref="X138:Y138"/>
    <mergeCell ref="X139:Y139"/>
    <mergeCell ref="X140:Y140"/>
    <mergeCell ref="X141:Y141"/>
    <mergeCell ref="X129:Y129"/>
    <mergeCell ref="X130:Y130"/>
    <mergeCell ref="X131:Y131"/>
    <mergeCell ref="X133:Y133"/>
    <mergeCell ref="X134:Y134"/>
    <mergeCell ref="X135:Y135"/>
    <mergeCell ref="X148:Y148"/>
    <mergeCell ref="X149:Y149"/>
    <mergeCell ref="X151:Y151"/>
    <mergeCell ref="X152:Y152"/>
    <mergeCell ref="X153:Y153"/>
    <mergeCell ref="X154:Y154"/>
    <mergeCell ref="X142:Y142"/>
    <mergeCell ref="X143:Y143"/>
    <mergeCell ref="X144:Y144"/>
    <mergeCell ref="X145:Y145"/>
    <mergeCell ref="X146:Y146"/>
    <mergeCell ref="X147:Y147"/>
    <mergeCell ref="X161:Y161"/>
    <mergeCell ref="X162:Y162"/>
    <mergeCell ref="X163:Y163"/>
    <mergeCell ref="X164:Y164"/>
    <mergeCell ref="X165:Y165"/>
    <mergeCell ref="X166:Y166"/>
    <mergeCell ref="X155:Y155"/>
    <mergeCell ref="X156:Y156"/>
    <mergeCell ref="X157:Y157"/>
    <mergeCell ref="X158:Y158"/>
    <mergeCell ref="X159:Y159"/>
    <mergeCell ref="X160:Y160"/>
    <mergeCell ref="X173:Y173"/>
    <mergeCell ref="X174:Y174"/>
    <mergeCell ref="X175:Y175"/>
    <mergeCell ref="X176:Y176"/>
    <mergeCell ref="X177:Y177"/>
    <mergeCell ref="X178:Y178"/>
    <mergeCell ref="X167:Y167"/>
    <mergeCell ref="X168:Y168"/>
    <mergeCell ref="X169:Y169"/>
    <mergeCell ref="X170:Y170"/>
    <mergeCell ref="X171:Y171"/>
    <mergeCell ref="X172:Y172"/>
    <mergeCell ref="X185:Y185"/>
    <mergeCell ref="X186:Y186"/>
    <mergeCell ref="X187:Y187"/>
    <mergeCell ref="X188:Y188"/>
    <mergeCell ref="X189:Y189"/>
    <mergeCell ref="X190:Y190"/>
    <mergeCell ref="X179:Y179"/>
    <mergeCell ref="X180:Y180"/>
    <mergeCell ref="X181:Y181"/>
    <mergeCell ref="X182:Y182"/>
    <mergeCell ref="X183:Y183"/>
    <mergeCell ref="X184:Y184"/>
    <mergeCell ref="X197:Y197"/>
    <mergeCell ref="X198:Y198"/>
    <mergeCell ref="X199:Y199"/>
    <mergeCell ref="X200:Y200"/>
    <mergeCell ref="X201:Y201"/>
    <mergeCell ref="X202:Y202"/>
    <mergeCell ref="X191:Y191"/>
    <mergeCell ref="X192:Y192"/>
    <mergeCell ref="X193:Y193"/>
    <mergeCell ref="X194:Y194"/>
    <mergeCell ref="X195:Y195"/>
    <mergeCell ref="X196:Y196"/>
    <mergeCell ref="X210:Y210"/>
    <mergeCell ref="X211:Y211"/>
    <mergeCell ref="X212:Y212"/>
    <mergeCell ref="X213:Y213"/>
    <mergeCell ref="X214:Y214"/>
    <mergeCell ref="X215:Y215"/>
    <mergeCell ref="X203:Y203"/>
    <mergeCell ref="X204:Y204"/>
    <mergeCell ref="X205:Y205"/>
    <mergeCell ref="X206:Y206"/>
    <mergeCell ref="X208:Y208"/>
    <mergeCell ref="X209:Y209"/>
    <mergeCell ref="X222:Y222"/>
    <mergeCell ref="X223:Y223"/>
    <mergeCell ref="X224:Y224"/>
    <mergeCell ref="X225:Y225"/>
    <mergeCell ref="X226:Y226"/>
    <mergeCell ref="X227:Y227"/>
    <mergeCell ref="X216:Y216"/>
    <mergeCell ref="X217:Y217"/>
    <mergeCell ref="X218:Y218"/>
    <mergeCell ref="X219:Y219"/>
    <mergeCell ref="X220:Y220"/>
    <mergeCell ref="X221:Y221"/>
    <mergeCell ref="X234:Y234"/>
    <mergeCell ref="X235:Y235"/>
    <mergeCell ref="X236:Y236"/>
    <mergeCell ref="X237:Y237"/>
    <mergeCell ref="X238:Y238"/>
    <mergeCell ref="X239:Y239"/>
    <mergeCell ref="X228:Y228"/>
    <mergeCell ref="X229:Y229"/>
    <mergeCell ref="X230:Y230"/>
    <mergeCell ref="X231:Y231"/>
    <mergeCell ref="X232:Y232"/>
    <mergeCell ref="X233:Y233"/>
    <mergeCell ref="X246:Y246"/>
    <mergeCell ref="X247:Y247"/>
    <mergeCell ref="X248:Y248"/>
    <mergeCell ref="X249:Y249"/>
    <mergeCell ref="X250:Y250"/>
    <mergeCell ref="X251:Y251"/>
    <mergeCell ref="X240:Y240"/>
    <mergeCell ref="X241:Y241"/>
    <mergeCell ref="X242:Y242"/>
    <mergeCell ref="X243:Y243"/>
    <mergeCell ref="X244:Y244"/>
    <mergeCell ref="X245:Y245"/>
    <mergeCell ref="X258:Y258"/>
    <mergeCell ref="X259:Y259"/>
    <mergeCell ref="X260:Y260"/>
    <mergeCell ref="X261:Y261"/>
    <mergeCell ref="X262:Y262"/>
    <mergeCell ref="X263:Y263"/>
    <mergeCell ref="X252:Y252"/>
    <mergeCell ref="X253:Y253"/>
    <mergeCell ref="X254:Y254"/>
    <mergeCell ref="X255:Y255"/>
    <mergeCell ref="X256:Y256"/>
    <mergeCell ref="X257:Y257"/>
    <mergeCell ref="X270:Y270"/>
    <mergeCell ref="X271:Y271"/>
    <mergeCell ref="X272:Y272"/>
    <mergeCell ref="X273:Y273"/>
    <mergeCell ref="X274:Y274"/>
    <mergeCell ref="X275:Y275"/>
    <mergeCell ref="X264:Y264"/>
    <mergeCell ref="X265:Y265"/>
    <mergeCell ref="X266:Y266"/>
    <mergeCell ref="X267:Y267"/>
    <mergeCell ref="X268:Y268"/>
    <mergeCell ref="X269:Y269"/>
    <mergeCell ref="X282:Y282"/>
    <mergeCell ref="X283:Y283"/>
    <mergeCell ref="X284:Y284"/>
    <mergeCell ref="X285:Y285"/>
    <mergeCell ref="X286:Y286"/>
    <mergeCell ref="X287:Y287"/>
    <mergeCell ref="X276:Y276"/>
    <mergeCell ref="X277:Y277"/>
    <mergeCell ref="X278:Y278"/>
    <mergeCell ref="X279:Y279"/>
    <mergeCell ref="X280:Y280"/>
    <mergeCell ref="X281:Y281"/>
    <mergeCell ref="X294:Y294"/>
    <mergeCell ref="X295:Y295"/>
    <mergeCell ref="X296:Y296"/>
    <mergeCell ref="X297:Y297"/>
    <mergeCell ref="X298:Y298"/>
    <mergeCell ref="X299:Y299"/>
    <mergeCell ref="X288:Y288"/>
    <mergeCell ref="X289:Y289"/>
    <mergeCell ref="X290:Y290"/>
    <mergeCell ref="X291:Y291"/>
    <mergeCell ref="X292:Y292"/>
    <mergeCell ref="X293:Y293"/>
    <mergeCell ref="X306:Y306"/>
    <mergeCell ref="X307:Y307"/>
    <mergeCell ref="X308:Y308"/>
    <mergeCell ref="X309:Y309"/>
    <mergeCell ref="X310:Y310"/>
    <mergeCell ref="X311:Y311"/>
    <mergeCell ref="X300:Y300"/>
    <mergeCell ref="X301:Y301"/>
    <mergeCell ref="X302:Y302"/>
    <mergeCell ref="X303:Y303"/>
    <mergeCell ref="X304:Y304"/>
    <mergeCell ref="X305:Y305"/>
    <mergeCell ref="X318:Y318"/>
    <mergeCell ref="X319:Y319"/>
    <mergeCell ref="X320:Y320"/>
    <mergeCell ref="X321:Y321"/>
    <mergeCell ref="X322:Y322"/>
    <mergeCell ref="X323:Y323"/>
    <mergeCell ref="X312:Y312"/>
    <mergeCell ref="X313:Y313"/>
    <mergeCell ref="X314:Y314"/>
    <mergeCell ref="X315:Y315"/>
    <mergeCell ref="X316:Y316"/>
    <mergeCell ref="X317:Y317"/>
    <mergeCell ref="X330:Y330"/>
    <mergeCell ref="X331:Y331"/>
    <mergeCell ref="X332:Y332"/>
    <mergeCell ref="X333:Y333"/>
    <mergeCell ref="X334:Y334"/>
    <mergeCell ref="X335:Y335"/>
    <mergeCell ref="X324:Y324"/>
    <mergeCell ref="X325:Y325"/>
    <mergeCell ref="X326:Y326"/>
    <mergeCell ref="X327:Y327"/>
    <mergeCell ref="X328:Y328"/>
    <mergeCell ref="X329:Y329"/>
    <mergeCell ref="X342:Y342"/>
    <mergeCell ref="X343:Y343"/>
    <mergeCell ref="X344:Y344"/>
    <mergeCell ref="X345:Y345"/>
    <mergeCell ref="X346:Y346"/>
    <mergeCell ref="X347:Y347"/>
    <mergeCell ref="X336:Y336"/>
    <mergeCell ref="X337:Y337"/>
    <mergeCell ref="X338:Y338"/>
    <mergeCell ref="X339:Y339"/>
    <mergeCell ref="X340:Y340"/>
    <mergeCell ref="X341:Y341"/>
    <mergeCell ref="X354:Y354"/>
    <mergeCell ref="X355:Y355"/>
    <mergeCell ref="X356:Y356"/>
    <mergeCell ref="X357:Y357"/>
    <mergeCell ref="X358:Y358"/>
    <mergeCell ref="X359:Y359"/>
    <mergeCell ref="X348:Y348"/>
    <mergeCell ref="X349:Y349"/>
    <mergeCell ref="X350:Y350"/>
    <mergeCell ref="X351:Y351"/>
    <mergeCell ref="X352:Y352"/>
    <mergeCell ref="X353:Y353"/>
    <mergeCell ref="X366:Y366"/>
    <mergeCell ref="X367:Y367"/>
    <mergeCell ref="X368:Y368"/>
    <mergeCell ref="X369:Y369"/>
    <mergeCell ref="X370:Y370"/>
    <mergeCell ref="X371:Y371"/>
    <mergeCell ref="X360:Y360"/>
    <mergeCell ref="X361:Y361"/>
    <mergeCell ref="X362:Y362"/>
    <mergeCell ref="X363:Y363"/>
    <mergeCell ref="X364:Y364"/>
    <mergeCell ref="X365:Y365"/>
    <mergeCell ref="X378:Y378"/>
    <mergeCell ref="X379:Y379"/>
    <mergeCell ref="X380:Y380"/>
    <mergeCell ref="X381:Y381"/>
    <mergeCell ref="X382:Y382"/>
    <mergeCell ref="X383:Y383"/>
    <mergeCell ref="X372:Y372"/>
    <mergeCell ref="X373:Y373"/>
    <mergeCell ref="X374:Y374"/>
    <mergeCell ref="X375:Y375"/>
    <mergeCell ref="X376:Y376"/>
    <mergeCell ref="X377:Y377"/>
    <mergeCell ref="X390:Y390"/>
    <mergeCell ref="X391:Y391"/>
    <mergeCell ref="X392:Y392"/>
    <mergeCell ref="X393:Y393"/>
    <mergeCell ref="X394:Y394"/>
    <mergeCell ref="X395:Y395"/>
    <mergeCell ref="X384:Y384"/>
    <mergeCell ref="X385:Y385"/>
    <mergeCell ref="X386:Y386"/>
    <mergeCell ref="X387:Y387"/>
    <mergeCell ref="X388:Y388"/>
    <mergeCell ref="X389:Y389"/>
    <mergeCell ref="X402:Y402"/>
    <mergeCell ref="X403:Y403"/>
    <mergeCell ref="X404:Y404"/>
    <mergeCell ref="X405:Y405"/>
    <mergeCell ref="X406:Y406"/>
    <mergeCell ref="X407:Y407"/>
    <mergeCell ref="X396:Y396"/>
    <mergeCell ref="X397:Y397"/>
    <mergeCell ref="X398:Y398"/>
    <mergeCell ref="X399:Y399"/>
    <mergeCell ref="X400:Y400"/>
    <mergeCell ref="X401:Y401"/>
    <mergeCell ref="X414:Y414"/>
    <mergeCell ref="X415:Y415"/>
    <mergeCell ref="X416:Y416"/>
    <mergeCell ref="X417:Y417"/>
    <mergeCell ref="X418:Y418"/>
    <mergeCell ref="X419:Y419"/>
    <mergeCell ref="X408:Y408"/>
    <mergeCell ref="X409:Y409"/>
    <mergeCell ref="X410:Y410"/>
    <mergeCell ref="X411:Y411"/>
    <mergeCell ref="X412:Y412"/>
    <mergeCell ref="X413:Y413"/>
    <mergeCell ref="X426:Y426"/>
    <mergeCell ref="N427:R427"/>
    <mergeCell ref="X427:Y427"/>
    <mergeCell ref="X428:Y428"/>
    <mergeCell ref="X429:Y429"/>
    <mergeCell ref="X430:Y430"/>
    <mergeCell ref="X420:Y420"/>
    <mergeCell ref="X421:Y421"/>
    <mergeCell ref="X422:Y422"/>
    <mergeCell ref="X423:Y423"/>
    <mergeCell ref="X424:Y424"/>
    <mergeCell ref="X425:Y425"/>
    <mergeCell ref="X437:Y437"/>
    <mergeCell ref="X438:Y438"/>
    <mergeCell ref="X439:Y439"/>
    <mergeCell ref="X440:Y440"/>
    <mergeCell ref="X441:Y441"/>
    <mergeCell ref="X442:Y442"/>
    <mergeCell ref="X431:Y431"/>
    <mergeCell ref="X432:Y432"/>
    <mergeCell ref="X433:Y433"/>
    <mergeCell ref="X434:Y434"/>
    <mergeCell ref="X435:Y435"/>
    <mergeCell ref="X436:Y436"/>
    <mergeCell ref="X449:Y449"/>
    <mergeCell ref="X450:Y450"/>
    <mergeCell ref="X451:Y451"/>
    <mergeCell ref="X452:Y452"/>
    <mergeCell ref="X453:Y453"/>
    <mergeCell ref="X454:Y454"/>
    <mergeCell ref="X443:Y443"/>
    <mergeCell ref="X444:Y444"/>
    <mergeCell ref="X445:Y445"/>
    <mergeCell ref="X446:Y446"/>
    <mergeCell ref="X447:Y447"/>
    <mergeCell ref="X448:Y448"/>
    <mergeCell ref="X461:Y461"/>
    <mergeCell ref="X462:Y462"/>
    <mergeCell ref="X463:Y463"/>
    <mergeCell ref="X464:Y464"/>
    <mergeCell ref="X465:Y465"/>
    <mergeCell ref="X466:Y466"/>
    <mergeCell ref="X455:Y455"/>
    <mergeCell ref="X456:Y456"/>
    <mergeCell ref="X457:Y457"/>
    <mergeCell ref="X458:Y458"/>
    <mergeCell ref="X459:Y459"/>
    <mergeCell ref="X460:Y460"/>
    <mergeCell ref="X473:Y473"/>
    <mergeCell ref="X474:Y474"/>
    <mergeCell ref="X475:Y475"/>
    <mergeCell ref="X476:Y476"/>
    <mergeCell ref="X477:Y477"/>
    <mergeCell ref="X478:Y478"/>
    <mergeCell ref="X467:Y467"/>
    <mergeCell ref="X468:Y468"/>
    <mergeCell ref="X469:Y469"/>
    <mergeCell ref="X470:Y470"/>
    <mergeCell ref="X471:Y471"/>
    <mergeCell ref="X472:Y472"/>
    <mergeCell ref="X485:Y485"/>
    <mergeCell ref="X486:Y486"/>
    <mergeCell ref="X487:Y487"/>
    <mergeCell ref="X488:Y488"/>
    <mergeCell ref="X489:Y489"/>
    <mergeCell ref="X490:Y490"/>
    <mergeCell ref="X479:Y479"/>
    <mergeCell ref="X480:Y480"/>
    <mergeCell ref="X481:Y481"/>
    <mergeCell ref="X482:Y482"/>
    <mergeCell ref="X483:Y483"/>
    <mergeCell ref="X484:Y484"/>
    <mergeCell ref="X497:Y497"/>
    <mergeCell ref="X498:Y498"/>
    <mergeCell ref="X499:Y499"/>
    <mergeCell ref="X500:Y500"/>
    <mergeCell ref="X501:Y501"/>
    <mergeCell ref="X502:Y502"/>
    <mergeCell ref="X491:Y491"/>
    <mergeCell ref="X492:Y492"/>
    <mergeCell ref="X493:Y493"/>
    <mergeCell ref="X494:Y494"/>
    <mergeCell ref="X495:Y495"/>
    <mergeCell ref="X496:Y496"/>
    <mergeCell ref="X509:Y509"/>
    <mergeCell ref="X510:Y510"/>
    <mergeCell ref="X511:Y511"/>
    <mergeCell ref="X512:Y512"/>
    <mergeCell ref="X513:Y513"/>
    <mergeCell ref="X514:Y514"/>
    <mergeCell ref="X503:Y503"/>
    <mergeCell ref="X504:Y504"/>
    <mergeCell ref="X505:Y505"/>
    <mergeCell ref="X506:Y506"/>
    <mergeCell ref="X507:Y507"/>
    <mergeCell ref="X508:Y508"/>
    <mergeCell ref="X521:Y521"/>
    <mergeCell ref="X522:Y522"/>
    <mergeCell ref="X523:Y523"/>
    <mergeCell ref="X524:Y524"/>
    <mergeCell ref="X525:Y525"/>
    <mergeCell ref="X526:Y526"/>
    <mergeCell ref="X515:Y515"/>
    <mergeCell ref="X516:Y516"/>
    <mergeCell ref="X517:Y517"/>
    <mergeCell ref="X518:Y518"/>
    <mergeCell ref="X519:Y519"/>
    <mergeCell ref="X520:Y520"/>
    <mergeCell ref="X539:Y539"/>
    <mergeCell ref="X533:Y533"/>
    <mergeCell ref="X534:Y534"/>
    <mergeCell ref="X535:Y535"/>
    <mergeCell ref="X536:Y536"/>
    <mergeCell ref="X537:Y537"/>
    <mergeCell ref="X538:Y538"/>
    <mergeCell ref="X527:Y527"/>
    <mergeCell ref="X528:Y528"/>
    <mergeCell ref="X529:Y529"/>
    <mergeCell ref="X530:Y530"/>
    <mergeCell ref="X531:Y531"/>
    <mergeCell ref="X532:Y532"/>
  </mergeCells>
  <printOptions horizontalCentered="1"/>
  <pageMargins left="0.25" right="0.25" top="0.75" bottom="0.75" header="0.3" footer="0.3"/>
  <pageSetup paperSize="258"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59"/>
  <sheetViews>
    <sheetView showGridLines="0" topLeftCell="B1" zoomScale="80" zoomScaleNormal="80" zoomScaleSheetLayoutView="30" workbookViewId="0">
      <pane xSplit="11" ySplit="15" topLeftCell="R16" activePane="bottomRight" state="frozen"/>
      <selection activeCell="W378" sqref="W378"/>
      <selection pane="topRight" activeCell="W378" sqref="W378"/>
      <selection pane="bottomLeft" activeCell="W378" sqref="W378"/>
      <selection pane="bottomRight" activeCell="W378" sqref="W378"/>
    </sheetView>
  </sheetViews>
  <sheetFormatPr defaultColWidth="9.1796875" defaultRowHeight="14.5" x14ac:dyDescent="0.35"/>
  <cols>
    <col min="1" max="1" width="0" hidden="1" customWidth="1"/>
    <col min="2" max="2" width="12" customWidth="1"/>
    <col min="14" max="14" width="14.7265625" customWidth="1"/>
    <col min="15" max="15" width="14.26953125" customWidth="1"/>
    <col min="16" max="16" width="15" customWidth="1"/>
    <col min="17" max="17" width="13.453125" customWidth="1"/>
    <col min="18" max="18" width="18.81640625" customWidth="1"/>
    <col min="19" max="20" width="13.26953125" customWidth="1"/>
    <col min="21" max="21" width="16.26953125" customWidth="1"/>
    <col min="22" max="22" width="12.54296875" customWidth="1"/>
    <col min="23" max="23" width="20.54296875" customWidth="1"/>
    <col min="26" max="26" width="13.453125" customWidth="1"/>
  </cols>
  <sheetData>
    <row r="1" spans="1:26" ht="16.5" x14ac:dyDescent="0.35">
      <c r="A1" s="50"/>
      <c r="B1" s="50"/>
      <c r="C1" s="50"/>
      <c r="D1" s="50"/>
      <c r="E1" s="50"/>
      <c r="F1" s="50"/>
      <c r="G1" s="50"/>
      <c r="H1" s="50"/>
      <c r="I1" s="50"/>
      <c r="J1" s="50"/>
      <c r="K1" s="50"/>
      <c r="L1" s="50"/>
      <c r="M1" s="50"/>
      <c r="N1" s="50"/>
      <c r="O1" s="50"/>
      <c r="P1" s="50"/>
      <c r="Q1" s="50"/>
      <c r="R1" s="50"/>
      <c r="S1" s="50"/>
      <c r="T1" s="50"/>
      <c r="U1" s="50"/>
      <c r="V1" s="50"/>
      <c r="W1" s="50"/>
      <c r="X1" s="742" t="s">
        <v>0</v>
      </c>
      <c r="Y1" s="742"/>
      <c r="Z1" s="742"/>
    </row>
    <row r="2" spans="1:26" ht="18" x14ac:dyDescent="0.4">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row>
    <row r="3" spans="1:26" ht="17.5" x14ac:dyDescent="0.35">
      <c r="A3" s="744" t="s">
        <v>847</v>
      </c>
      <c r="B3" s="744"/>
      <c r="C3" s="744"/>
      <c r="D3" s="744"/>
      <c r="E3" s="744"/>
      <c r="F3" s="744"/>
      <c r="G3" s="744"/>
      <c r="H3" s="744"/>
      <c r="I3" s="744"/>
      <c r="J3" s="744"/>
      <c r="K3" s="744"/>
      <c r="L3" s="744"/>
      <c r="M3" s="744"/>
      <c r="N3" s="744"/>
      <c r="O3" s="744"/>
      <c r="P3" s="744"/>
      <c r="Q3" s="744"/>
      <c r="R3" s="744"/>
      <c r="S3" s="744"/>
      <c r="T3" s="744"/>
      <c r="U3" s="744"/>
      <c r="V3" s="744"/>
      <c r="W3" s="744"/>
      <c r="X3" s="744"/>
      <c r="Y3" s="744"/>
      <c r="Z3" s="744"/>
    </row>
    <row r="4" spans="1:26" x14ac:dyDescent="0.3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35">
      <c r="A5" s="50"/>
      <c r="B5" s="53" t="s">
        <v>2</v>
      </c>
      <c r="C5" s="53"/>
      <c r="D5" s="53"/>
      <c r="E5" s="1"/>
      <c r="F5" s="1"/>
      <c r="G5" s="1"/>
      <c r="H5" s="2" t="s">
        <v>3</v>
      </c>
      <c r="I5" s="732" t="s">
        <v>353</v>
      </c>
      <c r="J5" s="732"/>
      <c r="K5" s="732"/>
      <c r="L5" s="732"/>
      <c r="M5" s="732"/>
      <c r="N5" s="3"/>
      <c r="O5" s="3"/>
      <c r="P5" s="3"/>
      <c r="Q5" s="3"/>
      <c r="R5" s="3"/>
      <c r="S5" s="3"/>
      <c r="T5" s="3"/>
      <c r="U5" s="54"/>
      <c r="V5" s="54"/>
      <c r="W5" s="55"/>
      <c r="X5" s="4" t="s">
        <v>4</v>
      </c>
      <c r="Y5" s="4"/>
      <c r="Z5" s="5"/>
    </row>
    <row r="6" spans="1:26" x14ac:dyDescent="0.35">
      <c r="A6" s="50"/>
      <c r="B6" s="53" t="s">
        <v>5</v>
      </c>
      <c r="C6" s="53"/>
      <c r="D6" s="53"/>
      <c r="E6" s="1"/>
      <c r="F6" s="1"/>
      <c r="G6" s="1"/>
      <c r="H6" s="2" t="s">
        <v>3</v>
      </c>
      <c r="I6" s="732"/>
      <c r="J6" s="732"/>
      <c r="K6" s="732"/>
      <c r="L6" s="732"/>
      <c r="M6" s="732"/>
      <c r="N6" s="3"/>
      <c r="O6" s="3"/>
      <c r="P6" s="3"/>
      <c r="Q6" s="3"/>
      <c r="R6" s="3"/>
      <c r="S6" s="3"/>
      <c r="T6" s="3"/>
      <c r="U6" s="54"/>
      <c r="V6" s="54"/>
      <c r="W6" s="56"/>
      <c r="X6" s="4" t="s">
        <v>6</v>
      </c>
      <c r="Y6" s="4"/>
      <c r="Z6" s="5"/>
    </row>
    <row r="7" spans="1:26" x14ac:dyDescent="0.35">
      <c r="A7" s="50"/>
      <c r="B7" s="53" t="s">
        <v>7</v>
      </c>
      <c r="C7" s="53"/>
      <c r="D7" s="53"/>
      <c r="E7" s="1"/>
      <c r="F7" s="1"/>
      <c r="G7" s="1"/>
      <c r="H7" s="2" t="s">
        <v>3</v>
      </c>
      <c r="I7" s="732"/>
      <c r="J7" s="732"/>
      <c r="K7" s="732"/>
      <c r="L7" s="732"/>
      <c r="M7" s="732"/>
      <c r="N7" s="3"/>
      <c r="O7" s="3"/>
      <c r="P7" s="3"/>
      <c r="Q7" s="3"/>
      <c r="R7" s="3"/>
      <c r="S7" s="54"/>
      <c r="T7" s="54"/>
      <c r="U7" s="54"/>
      <c r="V7" s="50"/>
      <c r="W7" s="56"/>
      <c r="X7" s="4" t="s">
        <v>8</v>
      </c>
      <c r="Y7" s="4"/>
      <c r="Z7" s="5"/>
    </row>
    <row r="8" spans="1:26" x14ac:dyDescent="0.35">
      <c r="A8" s="50"/>
      <c r="B8" s="53" t="s">
        <v>9</v>
      </c>
      <c r="C8" s="53"/>
      <c r="D8" s="53"/>
      <c r="E8" s="1"/>
      <c r="F8" s="1"/>
      <c r="G8" s="1"/>
      <c r="H8" s="2" t="s">
        <v>3</v>
      </c>
      <c r="I8" s="732"/>
      <c r="J8" s="732"/>
      <c r="K8" s="732"/>
      <c r="L8" s="732"/>
      <c r="M8" s="732"/>
      <c r="N8" s="3"/>
      <c r="O8" s="3"/>
      <c r="P8" s="3"/>
      <c r="Q8" s="3"/>
      <c r="R8" s="3"/>
      <c r="S8" s="54"/>
      <c r="T8" s="54"/>
      <c r="U8" s="54"/>
      <c r="V8" s="50"/>
      <c r="W8" s="56"/>
      <c r="X8" s="4" t="s">
        <v>10</v>
      </c>
      <c r="Y8" s="4"/>
      <c r="Z8" s="5"/>
    </row>
    <row r="9" spans="1:26" ht="15" thickBot="1" x14ac:dyDescent="0.4">
      <c r="A9" s="50"/>
      <c r="B9" s="733"/>
      <c r="C9" s="733"/>
      <c r="D9" s="733"/>
      <c r="E9" s="733"/>
      <c r="F9" s="5"/>
      <c r="G9" s="5"/>
      <c r="H9" s="5"/>
      <c r="I9" s="5"/>
      <c r="J9" s="5"/>
      <c r="K9" s="50"/>
      <c r="L9" s="50"/>
      <c r="M9" s="50"/>
      <c r="N9" s="50"/>
      <c r="O9" s="50"/>
      <c r="P9" s="50"/>
      <c r="Q9" s="50"/>
      <c r="R9" s="50"/>
      <c r="S9" s="50"/>
      <c r="T9" s="50"/>
      <c r="U9" s="54"/>
      <c r="V9" s="50"/>
      <c r="W9" s="54"/>
      <c r="X9" s="50"/>
      <c r="Y9" s="5"/>
      <c r="Z9" s="50"/>
    </row>
    <row r="10" spans="1:26" ht="15.75" customHeight="1" x14ac:dyDescent="0.35">
      <c r="A10" s="50"/>
      <c r="B10" s="714" t="s">
        <v>11</v>
      </c>
      <c r="C10" s="734"/>
      <c r="D10" s="734"/>
      <c r="E10" s="734"/>
      <c r="F10" s="734"/>
      <c r="G10" s="734"/>
      <c r="H10" s="734"/>
      <c r="I10" s="734"/>
      <c r="J10" s="734"/>
      <c r="K10" s="734"/>
      <c r="L10" s="735"/>
      <c r="M10" s="740" t="s">
        <v>12</v>
      </c>
      <c r="N10" s="714" t="s">
        <v>13</v>
      </c>
      <c r="O10" s="734"/>
      <c r="P10" s="734"/>
      <c r="Q10" s="734"/>
      <c r="R10" s="735"/>
      <c r="S10" s="726" t="s">
        <v>14</v>
      </c>
      <c r="T10" s="727"/>
      <c r="U10" s="727"/>
      <c r="V10" s="727"/>
      <c r="W10" s="728"/>
      <c r="X10" s="714" t="s">
        <v>15</v>
      </c>
      <c r="Y10" s="735"/>
      <c r="Z10" s="717" t="s">
        <v>16</v>
      </c>
    </row>
    <row r="11" spans="1:26" ht="15" thickBot="1" x14ac:dyDescent="0.4">
      <c r="A11" s="50"/>
      <c r="B11" s="715"/>
      <c r="C11" s="736"/>
      <c r="D11" s="736"/>
      <c r="E11" s="736"/>
      <c r="F11" s="736"/>
      <c r="G11" s="736"/>
      <c r="H11" s="736"/>
      <c r="I11" s="736"/>
      <c r="J11" s="736"/>
      <c r="K11" s="736"/>
      <c r="L11" s="737"/>
      <c r="M11" s="741"/>
      <c r="N11" s="716"/>
      <c r="O11" s="738"/>
      <c r="P11" s="738"/>
      <c r="Q11" s="738"/>
      <c r="R11" s="739"/>
      <c r="S11" s="729"/>
      <c r="T11" s="730"/>
      <c r="U11" s="730"/>
      <c r="V11" s="730"/>
      <c r="W11" s="731"/>
      <c r="X11" s="715"/>
      <c r="Y11" s="737"/>
      <c r="Z11" s="718"/>
    </row>
    <row r="12" spans="1:26" ht="15.75" customHeight="1" x14ac:dyDescent="0.35">
      <c r="A12" s="50"/>
      <c r="B12" s="715"/>
      <c r="C12" s="736"/>
      <c r="D12" s="736"/>
      <c r="E12" s="736"/>
      <c r="F12" s="736"/>
      <c r="G12" s="736"/>
      <c r="H12" s="736"/>
      <c r="I12" s="736"/>
      <c r="J12" s="736"/>
      <c r="K12" s="736"/>
      <c r="L12" s="737"/>
      <c r="M12" s="724"/>
      <c r="N12" s="720" t="s">
        <v>17</v>
      </c>
      <c r="O12" s="723" t="s">
        <v>18</v>
      </c>
      <c r="P12" s="720" t="s">
        <v>19</v>
      </c>
      <c r="Q12" s="723" t="s">
        <v>20</v>
      </c>
      <c r="R12" s="720" t="s">
        <v>21</v>
      </c>
      <c r="S12" s="723" t="s">
        <v>17</v>
      </c>
      <c r="T12" s="720" t="s">
        <v>18</v>
      </c>
      <c r="U12" s="723" t="s">
        <v>19</v>
      </c>
      <c r="V12" s="720" t="s">
        <v>20</v>
      </c>
      <c r="W12" s="723" t="s">
        <v>21</v>
      </c>
      <c r="X12" s="715"/>
      <c r="Y12" s="737"/>
      <c r="Z12" s="718"/>
    </row>
    <row r="13" spans="1:26" x14ac:dyDescent="0.35">
      <c r="A13" s="50"/>
      <c r="B13" s="715"/>
      <c r="C13" s="736"/>
      <c r="D13" s="736"/>
      <c r="E13" s="736"/>
      <c r="F13" s="736"/>
      <c r="G13" s="736"/>
      <c r="H13" s="736"/>
      <c r="I13" s="736"/>
      <c r="J13" s="736"/>
      <c r="K13" s="736"/>
      <c r="L13" s="737"/>
      <c r="M13" s="724"/>
      <c r="N13" s="721"/>
      <c r="O13" s="724"/>
      <c r="P13" s="721"/>
      <c r="Q13" s="724"/>
      <c r="R13" s="721"/>
      <c r="S13" s="724"/>
      <c r="T13" s="721"/>
      <c r="U13" s="724"/>
      <c r="V13" s="721"/>
      <c r="W13" s="724"/>
      <c r="X13" s="715"/>
      <c r="Y13" s="737"/>
      <c r="Z13" s="718"/>
    </row>
    <row r="14" spans="1:26" ht="15" thickBot="1" x14ac:dyDescent="0.4">
      <c r="A14" s="50"/>
      <c r="B14" s="716"/>
      <c r="C14" s="738"/>
      <c r="D14" s="738"/>
      <c r="E14" s="738"/>
      <c r="F14" s="738"/>
      <c r="G14" s="738"/>
      <c r="H14" s="738"/>
      <c r="I14" s="738"/>
      <c r="J14" s="738"/>
      <c r="K14" s="738"/>
      <c r="L14" s="739"/>
      <c r="M14" s="725"/>
      <c r="N14" s="722"/>
      <c r="O14" s="725"/>
      <c r="P14" s="722"/>
      <c r="Q14" s="725"/>
      <c r="R14" s="722"/>
      <c r="S14" s="725"/>
      <c r="T14" s="722"/>
      <c r="U14" s="725"/>
      <c r="V14" s="722"/>
      <c r="W14" s="725"/>
      <c r="X14" s="716"/>
      <c r="Y14" s="739"/>
      <c r="Z14" s="719"/>
    </row>
    <row r="15" spans="1:26" ht="15" thickBot="1" x14ac:dyDescent="0.4">
      <c r="A15" s="50"/>
      <c r="B15" s="705">
        <v>1</v>
      </c>
      <c r="C15" s="706"/>
      <c r="D15" s="706"/>
      <c r="E15" s="706"/>
      <c r="F15" s="706"/>
      <c r="G15" s="706"/>
      <c r="H15" s="706"/>
      <c r="I15" s="706"/>
      <c r="J15" s="706"/>
      <c r="K15" s="706"/>
      <c r="L15" s="707"/>
      <c r="M15" s="6">
        <v>2</v>
      </c>
      <c r="N15" s="9">
        <v>3</v>
      </c>
      <c r="O15" s="6">
        <v>4</v>
      </c>
      <c r="P15" s="131">
        <v>5</v>
      </c>
      <c r="Q15" s="132">
        <v>6</v>
      </c>
      <c r="R15" s="133" t="s">
        <v>22</v>
      </c>
      <c r="S15" s="7">
        <v>8</v>
      </c>
      <c r="T15" s="133">
        <v>9</v>
      </c>
      <c r="U15" s="7">
        <v>10</v>
      </c>
      <c r="V15" s="133">
        <v>11</v>
      </c>
      <c r="W15" s="7" t="s">
        <v>23</v>
      </c>
      <c r="X15" s="777">
        <v>13</v>
      </c>
      <c r="Y15" s="778"/>
      <c r="Z15" s="8">
        <v>14</v>
      </c>
    </row>
    <row r="16" spans="1:26" x14ac:dyDescent="0.35">
      <c r="B16" s="708"/>
      <c r="C16" s="709"/>
      <c r="D16" s="709"/>
      <c r="E16" s="709"/>
      <c r="F16" s="709"/>
      <c r="G16" s="709"/>
      <c r="H16" s="709"/>
      <c r="I16" s="709"/>
      <c r="J16" s="709"/>
      <c r="K16" s="709"/>
      <c r="L16" s="710"/>
      <c r="M16" s="116"/>
      <c r="N16" s="120"/>
      <c r="O16" s="116"/>
      <c r="P16" s="120"/>
      <c r="Q16" s="116"/>
      <c r="R16" s="120"/>
      <c r="S16" s="116"/>
      <c r="T16" s="120"/>
      <c r="U16" s="116"/>
      <c r="V16" s="120"/>
      <c r="W16" s="116"/>
      <c r="X16" s="779"/>
      <c r="Y16" s="780"/>
      <c r="Z16" s="136"/>
    </row>
    <row r="17" spans="2:26" x14ac:dyDescent="0.35">
      <c r="B17" s="39" t="s">
        <v>24</v>
      </c>
      <c r="L17" s="17"/>
      <c r="M17" s="117"/>
      <c r="N17" s="121"/>
      <c r="O17" s="117"/>
      <c r="P17" s="121"/>
      <c r="Q17" s="117"/>
      <c r="R17" s="121"/>
      <c r="S17" s="117"/>
      <c r="T17" s="121"/>
      <c r="U17" s="117"/>
      <c r="V17" s="121"/>
      <c r="W17" s="117"/>
      <c r="X17" s="711"/>
      <c r="Y17" s="713"/>
      <c r="Z17" s="137"/>
    </row>
    <row r="18" spans="2:26" x14ac:dyDescent="0.35">
      <c r="B18" s="40"/>
      <c r="L18" s="17"/>
      <c r="M18" s="117"/>
      <c r="N18" s="173"/>
      <c r="O18" s="174"/>
      <c r="P18" s="173"/>
      <c r="Q18" s="174"/>
      <c r="R18" s="173"/>
      <c r="S18" s="174"/>
      <c r="T18" s="173"/>
      <c r="U18" s="174"/>
      <c r="V18" s="173"/>
      <c r="W18" s="174"/>
      <c r="X18" s="711"/>
      <c r="Y18" s="713"/>
      <c r="Z18" s="137"/>
    </row>
    <row r="19" spans="2:26" ht="15" customHeight="1" x14ac:dyDescent="0.35">
      <c r="B19" s="104" t="s">
        <v>25</v>
      </c>
      <c r="C19" s="58"/>
      <c r="L19" s="17"/>
      <c r="M19" s="117"/>
      <c r="N19" s="122" t="s">
        <v>36</v>
      </c>
      <c r="O19" s="127" t="s">
        <v>36</v>
      </c>
      <c r="P19" s="122" t="s">
        <v>36</v>
      </c>
      <c r="Q19" s="127" t="s">
        <v>36</v>
      </c>
      <c r="R19" s="173">
        <f>SUM(N19:Q19)</f>
        <v>0</v>
      </c>
      <c r="S19" s="127"/>
      <c r="T19" s="122">
        <v>10</v>
      </c>
      <c r="U19" s="127">
        <v>5</v>
      </c>
      <c r="V19" s="122">
        <v>1</v>
      </c>
      <c r="W19" s="174">
        <f>SUM(S19:V19)</f>
        <v>16</v>
      </c>
      <c r="X19" s="711"/>
      <c r="Y19" s="713"/>
      <c r="Z19" s="137"/>
    </row>
    <row r="20" spans="2:26" x14ac:dyDescent="0.35">
      <c r="B20" s="105"/>
      <c r="C20" s="59"/>
      <c r="L20" s="17"/>
      <c r="M20" s="117"/>
      <c r="N20" s="122"/>
      <c r="O20" s="127"/>
      <c r="P20" s="122"/>
      <c r="Q20" s="127"/>
      <c r="R20" s="173">
        <f t="shared" ref="R20:R44" si="0">SUM(N20:Q20)</f>
        <v>0</v>
      </c>
      <c r="S20" s="127"/>
      <c r="T20" s="122"/>
      <c r="U20" s="127"/>
      <c r="V20" s="122"/>
      <c r="W20" s="174"/>
      <c r="X20" s="711"/>
      <c r="Y20" s="713"/>
      <c r="Z20" s="137"/>
    </row>
    <row r="21" spans="2:26" ht="15" customHeight="1" x14ac:dyDescent="0.35">
      <c r="B21" s="104" t="s">
        <v>26</v>
      </c>
      <c r="C21" s="58"/>
      <c r="L21" s="17"/>
      <c r="M21" s="117"/>
      <c r="N21" s="122"/>
      <c r="O21" s="127"/>
      <c r="P21" s="122"/>
      <c r="Q21" s="127"/>
      <c r="R21" s="173">
        <f t="shared" si="0"/>
        <v>0</v>
      </c>
      <c r="S21" s="127"/>
      <c r="T21" s="122"/>
      <c r="U21" s="127"/>
      <c r="V21" s="122"/>
      <c r="W21" s="174"/>
      <c r="X21" s="711"/>
      <c r="Y21" s="713"/>
      <c r="Z21" s="137"/>
    </row>
    <row r="22" spans="2:26" x14ac:dyDescent="0.35">
      <c r="B22" s="105"/>
      <c r="C22" s="59"/>
      <c r="L22" s="17"/>
      <c r="M22" s="117"/>
      <c r="N22" s="122"/>
      <c r="O22" s="127"/>
      <c r="P22" s="122"/>
      <c r="Q22" s="127"/>
      <c r="R22" s="173">
        <f t="shared" si="0"/>
        <v>0</v>
      </c>
      <c r="S22" s="127"/>
      <c r="T22" s="122"/>
      <c r="U22" s="127"/>
      <c r="V22" s="122"/>
      <c r="W22" s="174"/>
      <c r="X22" s="711"/>
      <c r="Y22" s="713"/>
      <c r="Z22" s="137"/>
    </row>
    <row r="23" spans="2:26" x14ac:dyDescent="0.35">
      <c r="B23" s="104" t="s">
        <v>27</v>
      </c>
      <c r="C23" s="60"/>
      <c r="L23" s="17"/>
      <c r="M23" s="117"/>
      <c r="N23" s="175"/>
      <c r="O23" s="176"/>
      <c r="P23" s="175">
        <v>1</v>
      </c>
      <c r="Q23" s="176"/>
      <c r="R23" s="173">
        <f t="shared" si="0"/>
        <v>1</v>
      </c>
      <c r="S23" s="176"/>
      <c r="T23" s="175"/>
      <c r="U23" s="176"/>
      <c r="V23" s="175">
        <v>1</v>
      </c>
      <c r="W23" s="177">
        <f>SUM(S23:V23)</f>
        <v>1</v>
      </c>
      <c r="X23" s="711"/>
      <c r="Y23" s="713"/>
      <c r="Z23" s="137"/>
    </row>
    <row r="24" spans="2:26" x14ac:dyDescent="0.35">
      <c r="B24" s="106"/>
      <c r="C24" s="61"/>
      <c r="L24" s="17"/>
      <c r="M24" s="117"/>
      <c r="N24" s="167"/>
      <c r="O24" s="134"/>
      <c r="P24" s="167"/>
      <c r="Q24" s="134"/>
      <c r="R24" s="173">
        <f t="shared" si="0"/>
        <v>0</v>
      </c>
      <c r="S24" s="134"/>
      <c r="T24" s="167"/>
      <c r="U24" s="134"/>
      <c r="V24" s="167"/>
      <c r="W24" s="174"/>
      <c r="X24" s="711"/>
      <c r="Y24" s="713"/>
      <c r="Z24" s="137"/>
    </row>
    <row r="25" spans="2:26" x14ac:dyDescent="0.35">
      <c r="B25" s="104" t="s">
        <v>28</v>
      </c>
      <c r="C25" s="62"/>
      <c r="L25" s="17"/>
      <c r="M25" s="117"/>
      <c r="N25" s="175"/>
      <c r="O25" s="176"/>
      <c r="P25" s="175"/>
      <c r="Q25" s="176"/>
      <c r="R25" s="173">
        <f t="shared" si="0"/>
        <v>0</v>
      </c>
      <c r="S25" s="176"/>
      <c r="T25" s="175"/>
      <c r="U25" s="176"/>
      <c r="V25" s="175"/>
      <c r="W25" s="174"/>
      <c r="X25" s="711"/>
      <c r="Y25" s="713"/>
      <c r="Z25" s="137"/>
    </row>
    <row r="26" spans="2:26" x14ac:dyDescent="0.35">
      <c r="B26" s="107" t="s">
        <v>29</v>
      </c>
      <c r="C26" s="58" t="s">
        <v>845</v>
      </c>
      <c r="L26" s="17"/>
      <c r="M26" s="117"/>
      <c r="N26" s="167"/>
      <c r="O26" s="134"/>
      <c r="P26" s="167"/>
      <c r="Q26" s="134"/>
      <c r="R26" s="173">
        <f t="shared" si="0"/>
        <v>0</v>
      </c>
      <c r="S26" s="134"/>
      <c r="T26" s="167">
        <v>2</v>
      </c>
      <c r="U26" s="134"/>
      <c r="V26" s="167"/>
      <c r="W26" s="177">
        <f>SUM(S26:V26)</f>
        <v>2</v>
      </c>
      <c r="X26" s="711"/>
      <c r="Y26" s="713"/>
      <c r="Z26" s="137"/>
    </row>
    <row r="27" spans="2:26" x14ac:dyDescent="0.35">
      <c r="B27" s="108" t="s">
        <v>31</v>
      </c>
      <c r="C27" s="58" t="s">
        <v>32</v>
      </c>
      <c r="L27" s="17"/>
      <c r="M27" s="117"/>
      <c r="N27" s="167"/>
      <c r="O27" s="134"/>
      <c r="P27" s="167"/>
      <c r="Q27" s="134"/>
      <c r="R27" s="173">
        <f t="shared" si="0"/>
        <v>0</v>
      </c>
      <c r="S27" s="134"/>
      <c r="T27" s="167"/>
      <c r="U27" s="134">
        <v>1</v>
      </c>
      <c r="V27" s="167"/>
      <c r="W27" s="177">
        <f>SUM(S27:V27)</f>
        <v>1</v>
      </c>
      <c r="X27" s="711"/>
      <c r="Y27" s="713"/>
      <c r="Z27" s="137"/>
    </row>
    <row r="28" spans="2:26" x14ac:dyDescent="0.35">
      <c r="B28" s="108" t="s">
        <v>33</v>
      </c>
      <c r="C28" s="58" t="s">
        <v>34</v>
      </c>
      <c r="L28" s="17"/>
      <c r="M28" s="117"/>
      <c r="N28" s="167"/>
      <c r="O28" s="134"/>
      <c r="P28" s="167"/>
      <c r="Q28" s="134"/>
      <c r="R28" s="173">
        <f t="shared" si="0"/>
        <v>0</v>
      </c>
      <c r="S28" s="134"/>
      <c r="T28" s="167"/>
      <c r="U28" s="134"/>
      <c r="V28" s="167"/>
      <c r="W28" s="174"/>
      <c r="X28" s="711"/>
      <c r="Y28" s="713"/>
      <c r="Z28" s="137"/>
    </row>
    <row r="29" spans="2:26" x14ac:dyDescent="0.35">
      <c r="B29" s="108"/>
      <c r="C29" s="58"/>
      <c r="L29" s="17"/>
      <c r="M29" s="117"/>
      <c r="N29" s="167"/>
      <c r="O29" s="134"/>
      <c r="P29" s="167"/>
      <c r="Q29" s="134"/>
      <c r="R29" s="173">
        <f t="shared" si="0"/>
        <v>0</v>
      </c>
      <c r="S29" s="134"/>
      <c r="T29" s="167"/>
      <c r="U29" s="134"/>
      <c r="V29" s="167"/>
      <c r="W29" s="174"/>
      <c r="X29" s="711"/>
      <c r="Y29" s="713"/>
      <c r="Z29" s="137"/>
    </row>
    <row r="30" spans="2:26" x14ac:dyDescent="0.35">
      <c r="B30" s="108" t="s">
        <v>35</v>
      </c>
      <c r="C30" s="58"/>
      <c r="L30" s="17"/>
      <c r="M30" s="117"/>
      <c r="N30" s="167"/>
      <c r="O30" s="134"/>
      <c r="P30" s="167"/>
      <c r="Q30" s="134"/>
      <c r="R30" s="173">
        <f t="shared" si="0"/>
        <v>0</v>
      </c>
      <c r="S30" s="134"/>
      <c r="T30" s="167">
        <v>4</v>
      </c>
      <c r="U30" s="134">
        <v>3</v>
      </c>
      <c r="V30" s="167">
        <v>1</v>
      </c>
      <c r="W30" s="174">
        <f>SUM(S30:V30)</f>
        <v>8</v>
      </c>
      <c r="X30" s="711"/>
      <c r="Y30" s="713"/>
      <c r="Z30" s="137"/>
    </row>
    <row r="31" spans="2:26" x14ac:dyDescent="0.35">
      <c r="B31" s="40"/>
      <c r="L31" s="17"/>
      <c r="M31" s="117"/>
      <c r="N31" s="173"/>
      <c r="O31" s="174"/>
      <c r="P31" s="173"/>
      <c r="Q31" s="174"/>
      <c r="R31" s="173">
        <f t="shared" si="0"/>
        <v>0</v>
      </c>
      <c r="S31" s="174"/>
      <c r="T31" s="173"/>
      <c r="U31" s="174"/>
      <c r="V31" s="173"/>
      <c r="W31" s="174"/>
      <c r="X31" s="711"/>
      <c r="Y31" s="713"/>
      <c r="Z31" s="137"/>
    </row>
    <row r="32" spans="2:26" x14ac:dyDescent="0.35">
      <c r="B32" s="39" t="s">
        <v>37</v>
      </c>
      <c r="L32" s="17"/>
      <c r="M32" s="117"/>
      <c r="N32" s="173"/>
      <c r="O32" s="174"/>
      <c r="P32" s="173"/>
      <c r="Q32" s="174"/>
      <c r="R32" s="173">
        <f t="shared" si="0"/>
        <v>0</v>
      </c>
      <c r="S32" s="174"/>
      <c r="T32" s="173"/>
      <c r="U32" s="174"/>
      <c r="V32" s="173"/>
      <c r="W32" s="174"/>
      <c r="X32" s="711"/>
      <c r="Y32" s="713"/>
      <c r="Z32" s="137"/>
    </row>
    <row r="33" spans="2:26" x14ac:dyDescent="0.35">
      <c r="B33" s="40"/>
      <c r="L33" s="17"/>
      <c r="M33" s="117"/>
      <c r="N33" s="173"/>
      <c r="O33" s="174"/>
      <c r="P33" s="173"/>
      <c r="Q33" s="174"/>
      <c r="R33" s="173">
        <f t="shared" si="0"/>
        <v>0</v>
      </c>
      <c r="S33" s="174"/>
      <c r="T33" s="173"/>
      <c r="U33" s="174"/>
      <c r="V33" s="173"/>
      <c r="W33" s="174"/>
      <c r="X33" s="711"/>
      <c r="Y33" s="713"/>
      <c r="Z33" s="137"/>
    </row>
    <row r="34" spans="2:26" x14ac:dyDescent="0.35">
      <c r="B34" s="104" t="s">
        <v>38</v>
      </c>
      <c r="C34" s="58"/>
      <c r="L34" s="17"/>
      <c r="M34" s="117"/>
      <c r="N34" s="167"/>
      <c r="O34" s="174"/>
      <c r="P34" s="167"/>
      <c r="Q34" s="134"/>
      <c r="R34" s="173">
        <f t="shared" si="0"/>
        <v>0</v>
      </c>
      <c r="S34" s="134"/>
      <c r="T34" s="167">
        <v>1</v>
      </c>
      <c r="U34" s="134">
        <v>3</v>
      </c>
      <c r="V34" s="167"/>
      <c r="W34" s="174">
        <f>SUM(S34:V34)</f>
        <v>4</v>
      </c>
      <c r="X34" s="711"/>
      <c r="Y34" s="713"/>
      <c r="Z34" s="137"/>
    </row>
    <row r="35" spans="2:26" x14ac:dyDescent="0.35">
      <c r="B35" s="109"/>
      <c r="C35" s="58"/>
      <c r="L35" s="17"/>
      <c r="M35" s="117"/>
      <c r="N35" s="167"/>
      <c r="O35" s="174"/>
      <c r="P35" s="167"/>
      <c r="Q35" s="134"/>
      <c r="R35" s="173">
        <f t="shared" si="0"/>
        <v>0</v>
      </c>
      <c r="S35" s="134"/>
      <c r="T35" s="167"/>
      <c r="U35" s="134"/>
      <c r="V35" s="167"/>
      <c r="W35" s="174"/>
      <c r="X35" s="711"/>
      <c r="Y35" s="713"/>
      <c r="Z35" s="137"/>
    </row>
    <row r="36" spans="2:26" x14ac:dyDescent="0.35">
      <c r="B36" s="104" t="s">
        <v>39</v>
      </c>
      <c r="C36" s="58"/>
      <c r="L36" s="17"/>
      <c r="M36" s="117"/>
      <c r="N36" s="175"/>
      <c r="O36" s="174"/>
      <c r="P36" s="175"/>
      <c r="Q36" s="176"/>
      <c r="R36" s="173">
        <f t="shared" si="0"/>
        <v>0</v>
      </c>
      <c r="S36" s="176"/>
      <c r="T36" s="175"/>
      <c r="U36" s="176"/>
      <c r="V36" s="175"/>
      <c r="W36" s="174"/>
      <c r="X36" s="711"/>
      <c r="Y36" s="713"/>
      <c r="Z36" s="137"/>
    </row>
    <row r="37" spans="2:26" x14ac:dyDescent="0.35">
      <c r="B37" s="109" t="s">
        <v>29</v>
      </c>
      <c r="C37" s="63" t="s">
        <v>40</v>
      </c>
      <c r="L37" s="17"/>
      <c r="M37" s="117"/>
      <c r="N37" s="167"/>
      <c r="O37" s="174"/>
      <c r="P37" s="167"/>
      <c r="Q37" s="134"/>
      <c r="R37" s="173">
        <f t="shared" si="0"/>
        <v>0</v>
      </c>
      <c r="S37" s="134"/>
      <c r="T37" s="167"/>
      <c r="U37" s="134"/>
      <c r="V37" s="167"/>
      <c r="W37" s="174"/>
      <c r="X37" s="711"/>
      <c r="Y37" s="713"/>
      <c r="Z37" s="137"/>
    </row>
    <row r="38" spans="2:26" x14ac:dyDescent="0.35">
      <c r="B38" s="109" t="s">
        <v>31</v>
      </c>
      <c r="C38" s="64" t="s">
        <v>41</v>
      </c>
      <c r="L38" s="17"/>
      <c r="M38" s="117"/>
      <c r="N38" s="167"/>
      <c r="O38" s="174"/>
      <c r="P38" s="167"/>
      <c r="Q38" s="134"/>
      <c r="R38" s="173">
        <f t="shared" si="0"/>
        <v>0</v>
      </c>
      <c r="S38" s="134"/>
      <c r="T38" s="167">
        <v>4</v>
      </c>
      <c r="U38" s="134">
        <v>5</v>
      </c>
      <c r="V38" s="167">
        <v>5</v>
      </c>
      <c r="W38" s="174">
        <f>SUM(S38:V38)</f>
        <v>14</v>
      </c>
      <c r="X38" s="711"/>
      <c r="Y38" s="713"/>
      <c r="Z38" s="137"/>
    </row>
    <row r="39" spans="2:26" x14ac:dyDescent="0.35">
      <c r="B39" s="109" t="s">
        <v>33</v>
      </c>
      <c r="C39" s="64" t="s">
        <v>42</v>
      </c>
      <c r="L39" s="17"/>
      <c r="M39" s="117"/>
      <c r="N39" s="167"/>
      <c r="O39" s="174"/>
      <c r="P39" s="167"/>
      <c r="Q39" s="134"/>
      <c r="R39" s="173">
        <f t="shared" si="0"/>
        <v>0</v>
      </c>
      <c r="S39" s="129"/>
      <c r="T39" s="124"/>
      <c r="U39" s="129"/>
      <c r="V39" s="124"/>
      <c r="W39" s="117"/>
      <c r="X39" s="711"/>
      <c r="Y39" s="713"/>
      <c r="Z39" s="137"/>
    </row>
    <row r="40" spans="2:26" x14ac:dyDescent="0.35">
      <c r="B40" s="109" t="s">
        <v>43</v>
      </c>
      <c r="C40" s="63" t="s">
        <v>44</v>
      </c>
      <c r="L40" s="17"/>
      <c r="M40" s="117"/>
      <c r="N40" s="167"/>
      <c r="O40" s="174"/>
      <c r="P40" s="167"/>
      <c r="Q40" s="134"/>
      <c r="R40" s="173">
        <f t="shared" si="0"/>
        <v>0</v>
      </c>
      <c r="S40" s="129"/>
      <c r="T40" s="124"/>
      <c r="U40" s="129"/>
      <c r="V40" s="124"/>
      <c r="W40" s="117"/>
      <c r="X40" s="711"/>
      <c r="Y40" s="713"/>
      <c r="Z40" s="137"/>
    </row>
    <row r="41" spans="2:26" x14ac:dyDescent="0.35">
      <c r="B41" s="109" t="s">
        <v>45</v>
      </c>
      <c r="C41" s="63" t="s">
        <v>46</v>
      </c>
      <c r="L41" s="17"/>
      <c r="M41" s="117"/>
      <c r="N41" s="167"/>
      <c r="O41" s="174"/>
      <c r="P41" s="167"/>
      <c r="Q41" s="134"/>
      <c r="R41" s="173">
        <f t="shared" si="0"/>
        <v>0</v>
      </c>
      <c r="S41" s="129"/>
      <c r="T41" s="124"/>
      <c r="U41" s="129"/>
      <c r="V41" s="124"/>
      <c r="W41" s="174">
        <f>SUM(S41:V41)</f>
        <v>0</v>
      </c>
      <c r="X41" s="711"/>
      <c r="Y41" s="713"/>
      <c r="Z41" s="137"/>
    </row>
    <row r="42" spans="2:26" x14ac:dyDescent="0.35">
      <c r="B42" s="40"/>
      <c r="L42" s="17"/>
      <c r="M42" s="117"/>
      <c r="N42" s="173"/>
      <c r="O42" s="174"/>
      <c r="P42" s="173"/>
      <c r="Q42" s="174"/>
      <c r="R42" s="173">
        <f t="shared" si="0"/>
        <v>0</v>
      </c>
      <c r="S42" s="117"/>
      <c r="T42" s="121"/>
      <c r="U42" s="117"/>
      <c r="V42" s="121"/>
      <c r="W42" s="117"/>
      <c r="X42" s="711"/>
      <c r="Y42" s="713"/>
      <c r="Z42" s="137"/>
    </row>
    <row r="43" spans="2:26" x14ac:dyDescent="0.35">
      <c r="B43" s="39" t="s">
        <v>47</v>
      </c>
      <c r="L43" s="17"/>
      <c r="M43" s="117"/>
      <c r="N43" s="173"/>
      <c r="O43" s="174"/>
      <c r="P43" s="173"/>
      <c r="Q43" s="174"/>
      <c r="R43" s="173">
        <f t="shared" si="0"/>
        <v>0</v>
      </c>
      <c r="S43" s="117"/>
      <c r="T43" s="121"/>
      <c r="U43" s="117"/>
      <c r="V43" s="121"/>
      <c r="W43" s="117"/>
      <c r="X43" s="711"/>
      <c r="Y43" s="713"/>
      <c r="Z43" s="137"/>
    </row>
    <row r="44" spans="2:26" x14ac:dyDescent="0.35">
      <c r="B44" s="40"/>
      <c r="L44" s="17"/>
      <c r="M44" s="117"/>
      <c r="N44" s="173"/>
      <c r="O44" s="174"/>
      <c r="P44" s="173"/>
      <c r="Q44" s="174"/>
      <c r="R44" s="173">
        <f t="shared" si="0"/>
        <v>0</v>
      </c>
      <c r="S44" s="117"/>
      <c r="T44" s="121"/>
      <c r="U44" s="117"/>
      <c r="V44" s="121"/>
      <c r="W44" s="117"/>
      <c r="X44" s="711"/>
      <c r="Y44" s="713"/>
      <c r="Z44" s="137"/>
    </row>
    <row r="45" spans="2:26" x14ac:dyDescent="0.35">
      <c r="B45" s="10" t="s">
        <v>48</v>
      </c>
      <c r="C45" s="11" t="s">
        <v>49</v>
      </c>
      <c r="D45" s="12"/>
      <c r="E45" s="12"/>
      <c r="L45" s="17"/>
      <c r="M45" s="117"/>
      <c r="N45" s="121"/>
      <c r="O45" s="117"/>
      <c r="P45" s="121"/>
      <c r="Q45" s="117"/>
      <c r="R45" s="149"/>
      <c r="S45" s="178"/>
      <c r="T45" s="179"/>
      <c r="U45" s="178"/>
      <c r="V45" s="179"/>
      <c r="W45" s="174">
        <f>SUM(S45:V45)</f>
        <v>0</v>
      </c>
      <c r="X45" s="711"/>
      <c r="Y45" s="713"/>
      <c r="Z45" s="137"/>
    </row>
    <row r="46" spans="2:26" x14ac:dyDescent="0.35">
      <c r="B46" s="10"/>
      <c r="C46" s="13" t="s">
        <v>50</v>
      </c>
      <c r="D46" s="14" t="s">
        <v>51</v>
      </c>
      <c r="E46" s="11"/>
      <c r="L46" s="17"/>
      <c r="M46" s="117"/>
      <c r="N46" s="121"/>
      <c r="O46" s="117"/>
      <c r="P46" s="121"/>
      <c r="Q46" s="117"/>
      <c r="R46" s="149"/>
      <c r="S46" s="178">
        <v>69</v>
      </c>
      <c r="T46" s="179">
        <v>17</v>
      </c>
      <c r="U46" s="178">
        <v>71</v>
      </c>
      <c r="V46" s="179">
        <v>23</v>
      </c>
      <c r="W46" s="174">
        <f t="shared" ref="W46:W98" si="1">SUM(S46:V46)</f>
        <v>180</v>
      </c>
      <c r="X46" s="711"/>
      <c r="Y46" s="713"/>
      <c r="Z46" s="137"/>
    </row>
    <row r="47" spans="2:26" x14ac:dyDescent="0.35">
      <c r="B47" s="10"/>
      <c r="C47" s="15"/>
      <c r="D47" s="16" t="s">
        <v>52</v>
      </c>
      <c r="E47" s="33"/>
      <c r="L47" s="17"/>
      <c r="M47" s="117"/>
      <c r="N47" s="121"/>
      <c r="O47" s="117"/>
      <c r="P47" s="121"/>
      <c r="Q47" s="117"/>
      <c r="R47" s="149"/>
      <c r="S47" s="174">
        <v>0</v>
      </c>
      <c r="T47" s="173">
        <v>0</v>
      </c>
      <c r="U47" s="174">
        <v>1</v>
      </c>
      <c r="V47" s="173">
        <v>0</v>
      </c>
      <c r="W47" s="174">
        <f t="shared" si="1"/>
        <v>1</v>
      </c>
      <c r="X47" s="711"/>
      <c r="Y47" s="713"/>
      <c r="Z47" s="137"/>
    </row>
    <row r="48" spans="2:26" x14ac:dyDescent="0.35">
      <c r="B48" s="10"/>
      <c r="C48" s="15"/>
      <c r="D48" s="16" t="s">
        <v>53</v>
      </c>
      <c r="E48" s="33"/>
      <c r="L48" s="17"/>
      <c r="M48" s="117"/>
      <c r="N48" s="121"/>
      <c r="O48" s="117"/>
      <c r="P48" s="121"/>
      <c r="Q48" s="117"/>
      <c r="R48" s="149"/>
      <c r="S48" s="174">
        <v>7</v>
      </c>
      <c r="T48" s="173">
        <v>5</v>
      </c>
      <c r="U48" s="174">
        <v>3</v>
      </c>
      <c r="V48" s="173">
        <v>2</v>
      </c>
      <c r="W48" s="174">
        <f t="shared" si="1"/>
        <v>17</v>
      </c>
      <c r="X48" s="711"/>
      <c r="Y48" s="713"/>
      <c r="Z48" s="137"/>
    </row>
    <row r="49" spans="2:26" x14ac:dyDescent="0.35">
      <c r="B49" s="10"/>
      <c r="C49" s="15"/>
      <c r="D49" s="16" t="s">
        <v>54</v>
      </c>
      <c r="E49" s="33"/>
      <c r="L49" s="17"/>
      <c r="M49" s="117"/>
      <c r="N49" s="121"/>
      <c r="O49" s="117"/>
      <c r="P49" s="121"/>
      <c r="Q49" s="117"/>
      <c r="R49" s="149"/>
      <c r="S49" s="174">
        <v>13</v>
      </c>
      <c r="T49" s="173">
        <v>6</v>
      </c>
      <c r="U49" s="174">
        <v>8</v>
      </c>
      <c r="V49" s="173">
        <v>5</v>
      </c>
      <c r="W49" s="174">
        <f t="shared" si="1"/>
        <v>32</v>
      </c>
      <c r="X49" s="711"/>
      <c r="Y49" s="713"/>
      <c r="Z49" s="137"/>
    </row>
    <row r="50" spans="2:26" x14ac:dyDescent="0.35">
      <c r="B50" s="10"/>
      <c r="C50" s="15"/>
      <c r="D50" s="16" t="s">
        <v>55</v>
      </c>
      <c r="E50" s="33"/>
      <c r="L50" s="17"/>
      <c r="M50" s="117"/>
      <c r="N50" s="121"/>
      <c r="O50" s="117"/>
      <c r="P50" s="121"/>
      <c r="Q50" s="117"/>
      <c r="R50" s="149"/>
      <c r="S50" s="174">
        <v>17</v>
      </c>
      <c r="T50" s="173">
        <v>6</v>
      </c>
      <c r="U50" s="174">
        <v>21</v>
      </c>
      <c r="V50" s="173">
        <v>8</v>
      </c>
      <c r="W50" s="174">
        <f t="shared" si="1"/>
        <v>52</v>
      </c>
      <c r="X50" s="711"/>
      <c r="Y50" s="713"/>
      <c r="Z50" s="137"/>
    </row>
    <row r="51" spans="2:26" x14ac:dyDescent="0.35">
      <c r="B51" s="10"/>
      <c r="C51" s="15"/>
      <c r="D51" s="16" t="s">
        <v>56</v>
      </c>
      <c r="E51" s="33"/>
      <c r="L51" s="17"/>
      <c r="M51" s="117"/>
      <c r="N51" s="121"/>
      <c r="O51" s="117"/>
      <c r="P51" s="121"/>
      <c r="Q51" s="117"/>
      <c r="R51" s="149"/>
      <c r="S51" s="174">
        <v>32</v>
      </c>
      <c r="T51" s="173">
        <v>0</v>
      </c>
      <c r="U51" s="174">
        <v>36</v>
      </c>
      <c r="V51" s="173">
        <v>8</v>
      </c>
      <c r="W51" s="174">
        <f t="shared" si="1"/>
        <v>76</v>
      </c>
      <c r="X51" s="711"/>
      <c r="Y51" s="713"/>
      <c r="Z51" s="137"/>
    </row>
    <row r="52" spans="2:26" x14ac:dyDescent="0.35">
      <c r="B52" s="10"/>
      <c r="C52" s="15"/>
      <c r="D52" s="16" t="s">
        <v>57</v>
      </c>
      <c r="E52" s="33"/>
      <c r="L52" s="17"/>
      <c r="M52" s="117"/>
      <c r="N52" s="121"/>
      <c r="O52" s="117"/>
      <c r="P52" s="121"/>
      <c r="Q52" s="117"/>
      <c r="R52" s="149"/>
      <c r="S52" s="174">
        <v>0</v>
      </c>
      <c r="T52" s="173">
        <v>0</v>
      </c>
      <c r="U52" s="174">
        <v>2</v>
      </c>
      <c r="V52" s="173">
        <v>0</v>
      </c>
      <c r="W52" s="174">
        <f t="shared" si="1"/>
        <v>2</v>
      </c>
      <c r="X52" s="711"/>
      <c r="Y52" s="713"/>
      <c r="Z52" s="137"/>
    </row>
    <row r="53" spans="2:26" x14ac:dyDescent="0.35">
      <c r="B53" s="10"/>
      <c r="C53" s="11"/>
      <c r="D53" s="11" t="s">
        <v>58</v>
      </c>
      <c r="L53" s="17"/>
      <c r="M53" s="117"/>
      <c r="N53" s="121"/>
      <c r="O53" s="117"/>
      <c r="P53" s="121"/>
      <c r="Q53" s="117"/>
      <c r="R53" s="149"/>
      <c r="S53" s="174">
        <v>7</v>
      </c>
      <c r="T53" s="173">
        <v>11</v>
      </c>
      <c r="U53" s="174">
        <v>1</v>
      </c>
      <c r="V53" s="173">
        <v>10</v>
      </c>
      <c r="W53" s="174">
        <f t="shared" si="1"/>
        <v>29</v>
      </c>
      <c r="X53" s="711"/>
      <c r="Y53" s="713"/>
      <c r="Z53" s="137"/>
    </row>
    <row r="54" spans="2:26" x14ac:dyDescent="0.35">
      <c r="B54" s="10"/>
      <c r="C54" s="13"/>
      <c r="D54" s="11" t="s">
        <v>59</v>
      </c>
      <c r="L54" s="17"/>
      <c r="M54" s="117"/>
      <c r="N54" s="121"/>
      <c r="O54" s="117"/>
      <c r="P54" s="121"/>
      <c r="Q54" s="117"/>
      <c r="R54" s="149"/>
      <c r="S54" s="174">
        <v>20</v>
      </c>
      <c r="T54" s="173">
        <v>3</v>
      </c>
      <c r="U54" s="174">
        <v>4</v>
      </c>
      <c r="V54" s="173">
        <v>0</v>
      </c>
      <c r="W54" s="174">
        <f t="shared" si="1"/>
        <v>27</v>
      </c>
      <c r="X54" s="711"/>
      <c r="Y54" s="713"/>
      <c r="Z54" s="137"/>
    </row>
    <row r="55" spans="2:26" x14ac:dyDescent="0.35">
      <c r="B55" s="10" t="s">
        <v>60</v>
      </c>
      <c r="C55" s="13"/>
      <c r="D55" s="11" t="s">
        <v>61</v>
      </c>
      <c r="L55" s="17"/>
      <c r="M55" s="117"/>
      <c r="N55" s="121"/>
      <c r="O55" s="117"/>
      <c r="P55" s="121"/>
      <c r="Q55" s="117"/>
      <c r="R55" s="149"/>
      <c r="S55" s="174">
        <v>4</v>
      </c>
      <c r="T55" s="173">
        <v>2</v>
      </c>
      <c r="U55" s="174">
        <v>0</v>
      </c>
      <c r="V55" s="173">
        <v>0</v>
      </c>
      <c r="W55" s="174">
        <f t="shared" si="1"/>
        <v>6</v>
      </c>
      <c r="X55" s="711"/>
      <c r="Y55" s="713"/>
      <c r="Z55" s="137"/>
    </row>
    <row r="56" spans="2:26" x14ac:dyDescent="0.35">
      <c r="B56" s="10" t="s">
        <v>60</v>
      </c>
      <c r="C56" s="13"/>
      <c r="D56" s="11" t="s">
        <v>62</v>
      </c>
      <c r="L56" s="17"/>
      <c r="M56" s="117"/>
      <c r="N56" s="121"/>
      <c r="O56" s="117"/>
      <c r="P56" s="121"/>
      <c r="Q56" s="117"/>
      <c r="R56" s="149"/>
      <c r="S56" s="178">
        <v>17</v>
      </c>
      <c r="T56" s="179">
        <v>0</v>
      </c>
      <c r="U56" s="178">
        <v>39</v>
      </c>
      <c r="V56" s="179">
        <v>10</v>
      </c>
      <c r="W56" s="174">
        <f t="shared" si="1"/>
        <v>66</v>
      </c>
      <c r="X56" s="711"/>
      <c r="Y56" s="713"/>
      <c r="Z56" s="137"/>
    </row>
    <row r="57" spans="2:26" x14ac:dyDescent="0.35">
      <c r="B57" s="10"/>
      <c r="C57" s="13"/>
      <c r="D57" s="18" t="s">
        <v>63</v>
      </c>
      <c r="L57" s="17"/>
      <c r="M57" s="117"/>
      <c r="N57" s="121"/>
      <c r="O57" s="117"/>
      <c r="P57" s="121"/>
      <c r="Q57" s="117"/>
      <c r="R57" s="149"/>
      <c r="S57" s="174">
        <v>14</v>
      </c>
      <c r="T57" s="173">
        <v>0</v>
      </c>
      <c r="U57" s="174">
        <v>38</v>
      </c>
      <c r="V57" s="173">
        <v>7</v>
      </c>
      <c r="W57" s="174">
        <f t="shared" si="1"/>
        <v>59</v>
      </c>
      <c r="X57" s="711"/>
      <c r="Y57" s="713"/>
      <c r="Z57" s="137"/>
    </row>
    <row r="58" spans="2:26" x14ac:dyDescent="0.35">
      <c r="B58" s="10"/>
      <c r="C58" s="11"/>
      <c r="D58" s="18" t="s">
        <v>64</v>
      </c>
      <c r="L58" s="17"/>
      <c r="M58" s="117"/>
      <c r="N58" s="121"/>
      <c r="O58" s="117"/>
      <c r="P58" s="121"/>
      <c r="Q58" s="117"/>
      <c r="R58" s="149"/>
      <c r="S58" s="174">
        <v>3</v>
      </c>
      <c r="T58" s="173">
        <v>0</v>
      </c>
      <c r="U58" s="174">
        <v>1</v>
      </c>
      <c r="V58" s="173">
        <v>3</v>
      </c>
      <c r="W58" s="174">
        <f t="shared" si="1"/>
        <v>7</v>
      </c>
      <c r="X58" s="711"/>
      <c r="Y58" s="713"/>
      <c r="Z58" s="137"/>
    </row>
    <row r="59" spans="2:26" x14ac:dyDescent="0.35">
      <c r="B59" s="10"/>
      <c r="C59" s="11"/>
      <c r="D59" s="18" t="s">
        <v>65</v>
      </c>
      <c r="L59" s="17"/>
      <c r="M59" s="117"/>
      <c r="N59" s="121"/>
      <c r="O59" s="117"/>
      <c r="P59" s="121"/>
      <c r="Q59" s="117"/>
      <c r="R59" s="149"/>
      <c r="S59" s="174">
        <v>0</v>
      </c>
      <c r="T59" s="173">
        <v>0</v>
      </c>
      <c r="U59" s="174">
        <v>0</v>
      </c>
      <c r="V59" s="173">
        <v>0</v>
      </c>
      <c r="W59" s="174">
        <f t="shared" si="1"/>
        <v>0</v>
      </c>
      <c r="X59" s="711"/>
      <c r="Y59" s="713"/>
      <c r="Z59" s="137"/>
    </row>
    <row r="60" spans="2:26" x14ac:dyDescent="0.35">
      <c r="B60" s="10"/>
      <c r="C60" s="13"/>
      <c r="D60" s="11" t="s">
        <v>66</v>
      </c>
      <c r="L60" s="17"/>
      <c r="M60" s="117"/>
      <c r="N60" s="121"/>
      <c r="O60" s="117"/>
      <c r="P60" s="121"/>
      <c r="Q60" s="117"/>
      <c r="R60" s="149"/>
      <c r="S60" s="174">
        <v>1</v>
      </c>
      <c r="T60" s="173">
        <v>0</v>
      </c>
      <c r="U60" s="174">
        <v>0</v>
      </c>
      <c r="V60" s="173">
        <v>0</v>
      </c>
      <c r="W60" s="174">
        <f t="shared" si="1"/>
        <v>1</v>
      </c>
      <c r="X60" s="711"/>
      <c r="Y60" s="713"/>
      <c r="Z60" s="137"/>
    </row>
    <row r="61" spans="2:26" x14ac:dyDescent="0.35">
      <c r="B61" s="10"/>
      <c r="C61" s="13"/>
      <c r="D61" s="18" t="s">
        <v>67</v>
      </c>
      <c r="L61" s="17"/>
      <c r="M61" s="117"/>
      <c r="N61" s="121"/>
      <c r="O61" s="117"/>
      <c r="P61" s="121"/>
      <c r="Q61" s="117"/>
      <c r="R61" s="149"/>
      <c r="S61" s="174">
        <v>0</v>
      </c>
      <c r="T61" s="173">
        <v>0</v>
      </c>
      <c r="U61" s="174">
        <v>0</v>
      </c>
      <c r="V61" s="173">
        <v>0</v>
      </c>
      <c r="W61" s="174">
        <f t="shared" si="1"/>
        <v>0</v>
      </c>
      <c r="X61" s="711"/>
      <c r="Y61" s="713"/>
      <c r="Z61" s="137"/>
    </row>
    <row r="62" spans="2:26" x14ac:dyDescent="0.35">
      <c r="B62" s="10"/>
      <c r="C62" s="11"/>
      <c r="D62" s="18" t="s">
        <v>68</v>
      </c>
      <c r="L62" s="17"/>
      <c r="M62" s="117"/>
      <c r="N62" s="121"/>
      <c r="O62" s="117"/>
      <c r="P62" s="121"/>
      <c r="Q62" s="117"/>
      <c r="R62" s="149"/>
      <c r="S62" s="174">
        <v>0</v>
      </c>
      <c r="T62" s="173">
        <v>0</v>
      </c>
      <c r="U62" s="174">
        <v>0</v>
      </c>
      <c r="V62" s="173">
        <v>0</v>
      </c>
      <c r="W62" s="174">
        <f t="shared" si="1"/>
        <v>0</v>
      </c>
      <c r="X62" s="711"/>
      <c r="Y62" s="713"/>
      <c r="Z62" s="137"/>
    </row>
    <row r="63" spans="2:26" x14ac:dyDescent="0.35">
      <c r="B63" s="10"/>
      <c r="C63" s="11"/>
      <c r="D63" s="18" t="s">
        <v>69</v>
      </c>
      <c r="L63" s="17"/>
      <c r="M63" s="117"/>
      <c r="N63" s="121"/>
      <c r="O63" s="117"/>
      <c r="P63" s="121"/>
      <c r="Q63" s="117"/>
      <c r="R63" s="149"/>
      <c r="S63" s="174">
        <v>1</v>
      </c>
      <c r="T63" s="173">
        <v>0</v>
      </c>
      <c r="U63" s="174">
        <v>0</v>
      </c>
      <c r="V63" s="173">
        <v>0</v>
      </c>
      <c r="W63" s="174">
        <f t="shared" si="1"/>
        <v>1</v>
      </c>
      <c r="X63" s="711"/>
      <c r="Y63" s="713"/>
      <c r="Z63" s="137"/>
    </row>
    <row r="64" spans="2:26" x14ac:dyDescent="0.35">
      <c r="B64" s="10"/>
      <c r="C64" s="13"/>
      <c r="D64" s="18" t="s">
        <v>70</v>
      </c>
      <c r="L64" s="17"/>
      <c r="M64" s="117"/>
      <c r="N64" s="121"/>
      <c r="O64" s="117"/>
      <c r="P64" s="121"/>
      <c r="Q64" s="117"/>
      <c r="R64" s="149"/>
      <c r="S64" s="174">
        <v>0</v>
      </c>
      <c r="T64" s="173">
        <v>0</v>
      </c>
      <c r="U64" s="174">
        <v>0</v>
      </c>
      <c r="V64" s="173">
        <v>0</v>
      </c>
      <c r="W64" s="174">
        <f t="shared" si="1"/>
        <v>0</v>
      </c>
      <c r="X64" s="711"/>
      <c r="Y64" s="713"/>
      <c r="Z64" s="137"/>
    </row>
    <row r="65" spans="2:26" x14ac:dyDescent="0.35">
      <c r="B65" s="10"/>
      <c r="C65" s="13"/>
      <c r="D65" s="18" t="s">
        <v>71</v>
      </c>
      <c r="L65" s="17"/>
      <c r="M65" s="117"/>
      <c r="N65" s="121"/>
      <c r="O65" s="117"/>
      <c r="P65" s="121"/>
      <c r="Q65" s="117"/>
      <c r="R65" s="149"/>
      <c r="S65" s="174">
        <v>0</v>
      </c>
      <c r="T65" s="173">
        <v>0</v>
      </c>
      <c r="U65" s="174">
        <v>0</v>
      </c>
      <c r="V65" s="173">
        <v>0</v>
      </c>
      <c r="W65" s="174">
        <f t="shared" si="1"/>
        <v>0</v>
      </c>
      <c r="X65" s="711"/>
      <c r="Y65" s="713"/>
      <c r="Z65" s="137"/>
    </row>
    <row r="66" spans="2:26" x14ac:dyDescent="0.35">
      <c r="B66" s="10"/>
      <c r="C66" s="11"/>
      <c r="D66" s="11" t="s">
        <v>72</v>
      </c>
      <c r="L66" s="17"/>
      <c r="M66" s="117"/>
      <c r="N66" s="121"/>
      <c r="O66" s="117"/>
      <c r="P66" s="121"/>
      <c r="Q66" s="117"/>
      <c r="R66" s="149"/>
      <c r="S66" s="174">
        <v>1</v>
      </c>
      <c r="T66" s="173">
        <v>1</v>
      </c>
      <c r="U66" s="174">
        <v>13</v>
      </c>
      <c r="V66" s="173">
        <v>3</v>
      </c>
      <c r="W66" s="174">
        <f t="shared" si="1"/>
        <v>18</v>
      </c>
      <c r="X66" s="711"/>
      <c r="Y66" s="713"/>
      <c r="Z66" s="137"/>
    </row>
    <row r="67" spans="2:26" x14ac:dyDescent="0.35">
      <c r="B67" s="10"/>
      <c r="C67" s="11"/>
      <c r="D67" s="11" t="s">
        <v>73</v>
      </c>
      <c r="L67" s="17"/>
      <c r="M67" s="117"/>
      <c r="N67" s="121"/>
      <c r="O67" s="117"/>
      <c r="P67" s="121"/>
      <c r="Q67" s="117"/>
      <c r="R67" s="149"/>
      <c r="S67" s="174">
        <v>0</v>
      </c>
      <c r="T67" s="173">
        <v>0</v>
      </c>
      <c r="U67" s="174">
        <v>0</v>
      </c>
      <c r="V67" s="173">
        <v>0</v>
      </c>
      <c r="W67" s="174">
        <f t="shared" si="1"/>
        <v>0</v>
      </c>
      <c r="X67" s="711"/>
      <c r="Y67" s="713"/>
      <c r="Z67" s="137"/>
    </row>
    <row r="68" spans="2:26" x14ac:dyDescent="0.35">
      <c r="B68" s="10"/>
      <c r="C68" s="11"/>
      <c r="D68" s="18" t="s">
        <v>74</v>
      </c>
      <c r="L68" s="17"/>
      <c r="M68" s="117"/>
      <c r="N68" s="121"/>
      <c r="O68" s="117"/>
      <c r="P68" s="121"/>
      <c r="Q68" s="117"/>
      <c r="R68" s="149"/>
      <c r="S68" s="174">
        <v>0</v>
      </c>
      <c r="T68" s="173">
        <v>0</v>
      </c>
      <c r="U68" s="174">
        <v>0</v>
      </c>
      <c r="V68" s="173">
        <v>0</v>
      </c>
      <c r="W68" s="174">
        <f t="shared" si="1"/>
        <v>0</v>
      </c>
      <c r="X68" s="711"/>
      <c r="Y68" s="713"/>
      <c r="Z68" s="137"/>
    </row>
    <row r="69" spans="2:26" x14ac:dyDescent="0.35">
      <c r="B69" s="10"/>
      <c r="C69" s="11"/>
      <c r="D69" s="18" t="s">
        <v>75</v>
      </c>
      <c r="L69" s="17"/>
      <c r="M69" s="117"/>
      <c r="N69" s="121"/>
      <c r="O69" s="117"/>
      <c r="P69" s="121"/>
      <c r="Q69" s="117"/>
      <c r="R69" s="149"/>
      <c r="S69" s="174">
        <v>0</v>
      </c>
      <c r="T69" s="173">
        <v>0</v>
      </c>
      <c r="U69" s="174">
        <v>0</v>
      </c>
      <c r="V69" s="173">
        <v>0</v>
      </c>
      <c r="W69" s="174">
        <f t="shared" si="1"/>
        <v>0</v>
      </c>
      <c r="X69" s="711"/>
      <c r="Y69" s="713"/>
      <c r="Z69" s="137"/>
    </row>
    <row r="70" spans="2:26" x14ac:dyDescent="0.35">
      <c r="B70" s="10"/>
      <c r="C70" s="13"/>
      <c r="D70" s="11" t="s">
        <v>76</v>
      </c>
      <c r="L70" s="17"/>
      <c r="M70" s="117"/>
      <c r="N70" s="121"/>
      <c r="O70" s="117"/>
      <c r="P70" s="121"/>
      <c r="Q70" s="117"/>
      <c r="R70" s="149"/>
      <c r="S70" s="174">
        <v>0</v>
      </c>
      <c r="T70" s="173">
        <v>0</v>
      </c>
      <c r="U70" s="174">
        <v>0</v>
      </c>
      <c r="V70" s="173">
        <v>0</v>
      </c>
      <c r="W70" s="174">
        <f t="shared" si="1"/>
        <v>0</v>
      </c>
      <c r="X70" s="711"/>
      <c r="Y70" s="713"/>
      <c r="Z70" s="137"/>
    </row>
    <row r="71" spans="2:26" x14ac:dyDescent="0.35">
      <c r="B71" s="10"/>
      <c r="C71" s="13"/>
      <c r="D71" s="11" t="s">
        <v>77</v>
      </c>
      <c r="L71" s="17"/>
      <c r="M71" s="117"/>
      <c r="N71" s="121"/>
      <c r="O71" s="117"/>
      <c r="P71" s="121"/>
      <c r="Q71" s="117"/>
      <c r="R71" s="149"/>
      <c r="S71" s="174">
        <v>17</v>
      </c>
      <c r="T71" s="173">
        <v>0</v>
      </c>
      <c r="U71" s="174">
        <v>14</v>
      </c>
      <c r="V71" s="173">
        <v>0</v>
      </c>
      <c r="W71" s="174">
        <f t="shared" si="1"/>
        <v>31</v>
      </c>
      <c r="X71" s="711"/>
      <c r="Y71" s="713"/>
      <c r="Z71" s="137"/>
    </row>
    <row r="72" spans="2:26" x14ac:dyDescent="0.35">
      <c r="B72" s="10"/>
      <c r="C72" s="13"/>
      <c r="D72" s="11" t="s">
        <v>78</v>
      </c>
      <c r="L72" s="17"/>
      <c r="M72" s="117"/>
      <c r="N72" s="121"/>
      <c r="O72" s="117"/>
      <c r="P72" s="121"/>
      <c r="Q72" s="117"/>
      <c r="R72" s="149"/>
      <c r="S72" s="174">
        <v>0</v>
      </c>
      <c r="T72" s="173">
        <v>0</v>
      </c>
      <c r="U72" s="174">
        <v>0</v>
      </c>
      <c r="V72" s="173">
        <v>0</v>
      </c>
      <c r="W72" s="174">
        <f t="shared" si="1"/>
        <v>0</v>
      </c>
      <c r="X72" s="711"/>
      <c r="Y72" s="713"/>
      <c r="Z72" s="137"/>
    </row>
    <row r="73" spans="2:26" x14ac:dyDescent="0.35">
      <c r="B73" s="10"/>
      <c r="C73" s="13"/>
      <c r="D73" s="19" t="s">
        <v>79</v>
      </c>
      <c r="E73" s="11"/>
      <c r="L73" s="17"/>
      <c r="M73" s="117"/>
      <c r="N73" s="121"/>
      <c r="O73" s="117"/>
      <c r="P73" s="121"/>
      <c r="Q73" s="117"/>
      <c r="R73" s="149"/>
      <c r="S73" s="174">
        <v>0</v>
      </c>
      <c r="T73" s="173">
        <v>0</v>
      </c>
      <c r="U73" s="174">
        <v>0</v>
      </c>
      <c r="V73" s="173">
        <v>0</v>
      </c>
      <c r="W73" s="174">
        <f t="shared" si="1"/>
        <v>0</v>
      </c>
      <c r="X73" s="711"/>
      <c r="Y73" s="713"/>
      <c r="Z73" s="137"/>
    </row>
    <row r="74" spans="2:26" x14ac:dyDescent="0.35">
      <c r="B74" s="10"/>
      <c r="C74" s="13"/>
      <c r="D74" s="19" t="s">
        <v>80</v>
      </c>
      <c r="E74" s="11"/>
      <c r="L74" s="17"/>
      <c r="M74" s="117"/>
      <c r="N74" s="121"/>
      <c r="O74" s="117"/>
      <c r="P74" s="121"/>
      <c r="Q74" s="117"/>
      <c r="R74" s="149"/>
      <c r="S74" s="174">
        <v>0</v>
      </c>
      <c r="T74" s="173">
        <v>0</v>
      </c>
      <c r="U74" s="174">
        <v>0</v>
      </c>
      <c r="V74" s="173">
        <v>0</v>
      </c>
      <c r="W74" s="174">
        <f t="shared" si="1"/>
        <v>0</v>
      </c>
      <c r="X74" s="711"/>
      <c r="Y74" s="713"/>
      <c r="Z74" s="137"/>
    </row>
    <row r="75" spans="2:26" x14ac:dyDescent="0.35">
      <c r="B75" s="10"/>
      <c r="C75" s="13"/>
      <c r="D75" s="19" t="s">
        <v>81</v>
      </c>
      <c r="E75" s="11"/>
      <c r="L75" s="17"/>
      <c r="M75" s="117"/>
      <c r="N75" s="121"/>
      <c r="O75" s="117"/>
      <c r="P75" s="121"/>
      <c r="Q75" s="117"/>
      <c r="R75" s="149"/>
      <c r="S75" s="174">
        <v>0</v>
      </c>
      <c r="T75" s="173">
        <v>0</v>
      </c>
      <c r="U75" s="174">
        <v>0</v>
      </c>
      <c r="V75" s="173">
        <v>0</v>
      </c>
      <c r="W75" s="174">
        <f t="shared" si="1"/>
        <v>0</v>
      </c>
      <c r="X75" s="711"/>
      <c r="Y75" s="713"/>
      <c r="Z75" s="137"/>
    </row>
    <row r="76" spans="2:26" x14ac:dyDescent="0.35">
      <c r="B76" s="10"/>
      <c r="C76" s="13"/>
      <c r="D76" s="11" t="s">
        <v>82</v>
      </c>
      <c r="L76" s="17"/>
      <c r="M76" s="117"/>
      <c r="N76" s="121"/>
      <c r="O76" s="117"/>
      <c r="P76" s="121"/>
      <c r="Q76" s="117"/>
      <c r="R76" s="149"/>
      <c r="S76" s="174">
        <v>0</v>
      </c>
      <c r="T76" s="173">
        <v>0</v>
      </c>
      <c r="U76" s="174">
        <v>0</v>
      </c>
      <c r="V76" s="173">
        <v>0</v>
      </c>
      <c r="W76" s="174">
        <f t="shared" si="1"/>
        <v>0</v>
      </c>
      <c r="X76" s="711"/>
      <c r="Y76" s="713"/>
      <c r="Z76" s="137"/>
    </row>
    <row r="77" spans="2:26" x14ac:dyDescent="0.35">
      <c r="B77" s="10"/>
      <c r="C77" s="13"/>
      <c r="D77" s="11" t="s">
        <v>83</v>
      </c>
      <c r="L77" s="17"/>
      <c r="M77" s="117"/>
      <c r="N77" s="121"/>
      <c r="O77" s="117"/>
      <c r="P77" s="121"/>
      <c r="Q77" s="117"/>
      <c r="R77" s="149"/>
      <c r="S77" s="174">
        <v>0</v>
      </c>
      <c r="T77" s="173">
        <v>0</v>
      </c>
      <c r="U77" s="174">
        <v>0</v>
      </c>
      <c r="V77" s="173">
        <v>0</v>
      </c>
      <c r="W77" s="174">
        <f t="shared" si="1"/>
        <v>0</v>
      </c>
      <c r="X77" s="711"/>
      <c r="Y77" s="713"/>
      <c r="Z77" s="137"/>
    </row>
    <row r="78" spans="2:26" x14ac:dyDescent="0.35">
      <c r="B78" s="10"/>
      <c r="C78" s="13"/>
      <c r="D78" s="11" t="s">
        <v>84</v>
      </c>
      <c r="L78" s="17"/>
      <c r="M78" s="117"/>
      <c r="N78" s="121"/>
      <c r="O78" s="117"/>
      <c r="P78" s="121"/>
      <c r="Q78" s="117"/>
      <c r="R78" s="149"/>
      <c r="S78" s="174">
        <v>2</v>
      </c>
      <c r="T78" s="173">
        <v>0</v>
      </c>
      <c r="U78" s="174">
        <v>0</v>
      </c>
      <c r="V78" s="173">
        <v>0</v>
      </c>
      <c r="W78" s="174">
        <f t="shared" si="1"/>
        <v>2</v>
      </c>
      <c r="X78" s="711"/>
      <c r="Y78" s="713"/>
      <c r="Z78" s="137"/>
    </row>
    <row r="79" spans="2:26" x14ac:dyDescent="0.35">
      <c r="B79" s="10"/>
      <c r="C79" s="13"/>
      <c r="D79" s="11" t="s">
        <v>85</v>
      </c>
      <c r="L79" s="17"/>
      <c r="M79" s="117"/>
      <c r="N79" s="121"/>
      <c r="O79" s="117"/>
      <c r="P79" s="121"/>
      <c r="Q79" s="117"/>
      <c r="R79" s="149"/>
      <c r="S79" s="174">
        <v>0</v>
      </c>
      <c r="T79" s="173">
        <v>0</v>
      </c>
      <c r="U79" s="174">
        <v>0</v>
      </c>
      <c r="V79" s="173">
        <v>0</v>
      </c>
      <c r="W79" s="174">
        <f t="shared" si="1"/>
        <v>0</v>
      </c>
      <c r="X79" s="711"/>
      <c r="Y79" s="713"/>
      <c r="Z79" s="137"/>
    </row>
    <row r="80" spans="2:26" x14ac:dyDescent="0.35">
      <c r="B80" s="10"/>
      <c r="C80" s="15"/>
      <c r="D80" s="18" t="s">
        <v>86</v>
      </c>
      <c r="L80" s="17"/>
      <c r="M80" s="117"/>
      <c r="N80" s="121"/>
      <c r="O80" s="117"/>
      <c r="P80" s="121"/>
      <c r="Q80" s="117"/>
      <c r="R80" s="149"/>
      <c r="S80" s="174">
        <v>0</v>
      </c>
      <c r="T80" s="173">
        <v>0</v>
      </c>
      <c r="U80" s="174">
        <v>0</v>
      </c>
      <c r="V80" s="173">
        <v>0</v>
      </c>
      <c r="W80" s="174">
        <f t="shared" si="1"/>
        <v>0</v>
      </c>
      <c r="X80" s="711"/>
      <c r="Y80" s="713"/>
      <c r="Z80" s="137"/>
    </row>
    <row r="81" spans="2:26" x14ac:dyDescent="0.35">
      <c r="B81" s="10"/>
      <c r="C81" s="15"/>
      <c r="D81" s="18" t="s">
        <v>87</v>
      </c>
      <c r="L81" s="17"/>
      <c r="M81" s="117"/>
      <c r="N81" s="121"/>
      <c r="O81" s="117"/>
      <c r="P81" s="121"/>
      <c r="Q81" s="117"/>
      <c r="R81" s="149"/>
      <c r="S81" s="174">
        <v>0</v>
      </c>
      <c r="T81" s="173">
        <v>0</v>
      </c>
      <c r="U81" s="174">
        <v>0</v>
      </c>
      <c r="V81" s="173">
        <v>0</v>
      </c>
      <c r="W81" s="174">
        <f t="shared" si="1"/>
        <v>0</v>
      </c>
      <c r="X81" s="711"/>
      <c r="Y81" s="713"/>
      <c r="Z81" s="137"/>
    </row>
    <row r="82" spans="2:26" x14ac:dyDescent="0.35">
      <c r="B82" s="10"/>
      <c r="C82" s="15"/>
      <c r="D82" s="18" t="s">
        <v>88</v>
      </c>
      <c r="L82" s="17"/>
      <c r="M82" s="117"/>
      <c r="N82" s="121"/>
      <c r="O82" s="117"/>
      <c r="P82" s="121"/>
      <c r="Q82" s="117"/>
      <c r="R82" s="149"/>
      <c r="S82" s="174">
        <v>0</v>
      </c>
      <c r="T82" s="173">
        <v>0</v>
      </c>
      <c r="U82" s="174">
        <v>0</v>
      </c>
      <c r="V82" s="173">
        <v>0</v>
      </c>
      <c r="W82" s="174">
        <f t="shared" si="1"/>
        <v>0</v>
      </c>
      <c r="X82" s="711"/>
      <c r="Y82" s="713"/>
      <c r="Z82" s="137"/>
    </row>
    <row r="83" spans="2:26" x14ac:dyDescent="0.35">
      <c r="B83" s="10"/>
      <c r="C83" s="15"/>
      <c r="D83" s="18" t="s">
        <v>89</v>
      </c>
      <c r="L83" s="17"/>
      <c r="M83" s="117"/>
      <c r="N83" s="121"/>
      <c r="O83" s="117"/>
      <c r="P83" s="121"/>
      <c r="Q83" s="117"/>
      <c r="R83" s="149"/>
      <c r="S83" s="174">
        <v>0</v>
      </c>
      <c r="T83" s="173">
        <v>0</v>
      </c>
      <c r="U83" s="174">
        <v>0</v>
      </c>
      <c r="V83" s="173">
        <v>0</v>
      </c>
      <c r="W83" s="174">
        <f t="shared" si="1"/>
        <v>0</v>
      </c>
      <c r="X83" s="711"/>
      <c r="Y83" s="713"/>
      <c r="Z83" s="137"/>
    </row>
    <row r="84" spans="2:26" x14ac:dyDescent="0.35">
      <c r="B84" s="10"/>
      <c r="C84" s="15"/>
      <c r="D84" s="18" t="s">
        <v>90</v>
      </c>
      <c r="L84" s="17"/>
      <c r="M84" s="117"/>
      <c r="N84" s="121"/>
      <c r="O84" s="117"/>
      <c r="P84" s="121"/>
      <c r="Q84" s="117"/>
      <c r="R84" s="149"/>
      <c r="S84" s="174">
        <v>0</v>
      </c>
      <c r="T84" s="173">
        <v>0</v>
      </c>
      <c r="U84" s="174">
        <v>0</v>
      </c>
      <c r="V84" s="173">
        <v>0</v>
      </c>
      <c r="W84" s="174">
        <f t="shared" si="1"/>
        <v>0</v>
      </c>
      <c r="X84" s="711"/>
      <c r="Y84" s="713"/>
      <c r="Z84" s="137"/>
    </row>
    <row r="85" spans="2:26" ht="15" customHeight="1" x14ac:dyDescent="0.35">
      <c r="B85" s="10"/>
      <c r="C85" s="13" t="s">
        <v>91</v>
      </c>
      <c r="D85" s="30" t="s">
        <v>92</v>
      </c>
      <c r="E85" s="30"/>
      <c r="L85" s="17"/>
      <c r="M85" s="117"/>
      <c r="N85" s="121"/>
      <c r="O85" s="117"/>
      <c r="P85" s="121"/>
      <c r="Q85" s="117"/>
      <c r="R85" s="121"/>
      <c r="S85" s="174">
        <v>53</v>
      </c>
      <c r="T85" s="173">
        <v>0</v>
      </c>
      <c r="U85" s="174">
        <v>0</v>
      </c>
      <c r="V85" s="173">
        <v>37</v>
      </c>
      <c r="W85" s="174">
        <f t="shared" si="1"/>
        <v>90</v>
      </c>
      <c r="X85" s="711"/>
      <c r="Y85" s="713"/>
      <c r="Z85" s="137"/>
    </row>
    <row r="86" spans="2:26" ht="15" customHeight="1" x14ac:dyDescent="0.35">
      <c r="B86" s="10"/>
      <c r="C86" s="13"/>
      <c r="D86" s="46" t="s">
        <v>29</v>
      </c>
      <c r="E86" s="47" t="s">
        <v>170</v>
      </c>
      <c r="F86" s="47"/>
      <c r="L86" s="17"/>
      <c r="M86" s="117"/>
      <c r="N86" s="121"/>
      <c r="O86" s="117"/>
      <c r="P86" s="121"/>
      <c r="Q86" s="117"/>
      <c r="R86" s="121"/>
      <c r="S86" s="174">
        <v>0</v>
      </c>
      <c r="T86" s="173">
        <v>0</v>
      </c>
      <c r="U86" s="174">
        <v>0</v>
      </c>
      <c r="V86" s="173">
        <v>0</v>
      </c>
      <c r="W86" s="174">
        <f t="shared" si="1"/>
        <v>0</v>
      </c>
      <c r="X86" s="711"/>
      <c r="Y86" s="713"/>
      <c r="Z86" s="137"/>
    </row>
    <row r="87" spans="2:26" ht="15" customHeight="1" x14ac:dyDescent="0.35">
      <c r="B87" s="10"/>
      <c r="C87" s="13"/>
      <c r="D87" s="46" t="s">
        <v>31</v>
      </c>
      <c r="E87" s="47" t="s">
        <v>171</v>
      </c>
      <c r="F87" s="47"/>
      <c r="L87" s="17"/>
      <c r="M87" s="117"/>
      <c r="N87" s="121"/>
      <c r="O87" s="117"/>
      <c r="P87" s="121"/>
      <c r="Q87" s="117"/>
      <c r="R87" s="121"/>
      <c r="S87" s="174">
        <v>0</v>
      </c>
      <c r="T87" s="173">
        <v>0</v>
      </c>
      <c r="U87" s="174">
        <v>0</v>
      </c>
      <c r="V87" s="173">
        <v>0</v>
      </c>
      <c r="W87" s="174">
        <f t="shared" si="1"/>
        <v>0</v>
      </c>
      <c r="X87" s="711"/>
      <c r="Y87" s="713"/>
      <c r="Z87" s="137"/>
    </row>
    <row r="88" spans="2:26" ht="15" customHeight="1" x14ac:dyDescent="0.35">
      <c r="B88" s="10"/>
      <c r="C88" s="13"/>
      <c r="D88" s="46" t="s">
        <v>33</v>
      </c>
      <c r="E88" s="47" t="s">
        <v>172</v>
      </c>
      <c r="F88" s="47"/>
      <c r="L88" s="17"/>
      <c r="M88" s="117"/>
      <c r="N88" s="121"/>
      <c r="O88" s="117"/>
      <c r="P88" s="121"/>
      <c r="Q88" s="117"/>
      <c r="R88" s="121"/>
      <c r="S88" s="174">
        <v>15</v>
      </c>
      <c r="T88" s="173">
        <v>0</v>
      </c>
      <c r="U88" s="174">
        <v>0</v>
      </c>
      <c r="V88" s="173">
        <v>0</v>
      </c>
      <c r="W88" s="174">
        <f t="shared" si="1"/>
        <v>15</v>
      </c>
      <c r="X88" s="711"/>
      <c r="Y88" s="713"/>
      <c r="Z88" s="137"/>
    </row>
    <row r="89" spans="2:26" ht="15" customHeight="1" x14ac:dyDescent="0.35">
      <c r="B89" s="10"/>
      <c r="C89" s="13"/>
      <c r="D89" s="46" t="s">
        <v>43</v>
      </c>
      <c r="E89" s="46" t="s">
        <v>320</v>
      </c>
      <c r="F89" s="47"/>
      <c r="L89" s="17"/>
      <c r="M89" s="117"/>
      <c r="N89" s="121"/>
      <c r="O89" s="117"/>
      <c r="P89" s="121"/>
      <c r="Q89" s="117"/>
      <c r="R89" s="121"/>
      <c r="S89" s="174">
        <v>9</v>
      </c>
      <c r="T89" s="173">
        <v>0</v>
      </c>
      <c r="U89" s="174">
        <v>0</v>
      </c>
      <c r="V89" s="173">
        <v>4</v>
      </c>
      <c r="W89" s="174">
        <f t="shared" si="1"/>
        <v>13</v>
      </c>
      <c r="X89" s="711"/>
      <c r="Y89" s="713"/>
      <c r="Z89" s="137"/>
    </row>
    <row r="90" spans="2:26" ht="15" customHeight="1" x14ac:dyDescent="0.35">
      <c r="B90" s="10"/>
      <c r="C90" s="13"/>
      <c r="D90" s="46" t="s">
        <v>45</v>
      </c>
      <c r="E90" s="46" t="s">
        <v>321</v>
      </c>
      <c r="F90" s="47"/>
      <c r="L90" s="17"/>
      <c r="M90" s="117"/>
      <c r="N90" s="121"/>
      <c r="O90" s="117"/>
      <c r="P90" s="121"/>
      <c r="Q90" s="117"/>
      <c r="R90" s="121"/>
      <c r="S90" s="174">
        <v>2</v>
      </c>
      <c r="T90" s="173">
        <v>0</v>
      </c>
      <c r="U90" s="174">
        <v>0</v>
      </c>
      <c r="V90" s="173">
        <v>0</v>
      </c>
      <c r="W90" s="174">
        <f t="shared" si="1"/>
        <v>2</v>
      </c>
      <c r="X90" s="711"/>
      <c r="Y90" s="713"/>
      <c r="Z90" s="137"/>
    </row>
    <row r="91" spans="2:26" ht="15" customHeight="1" x14ac:dyDescent="0.35">
      <c r="B91" s="10"/>
      <c r="C91" s="13"/>
      <c r="D91" s="46" t="s">
        <v>322</v>
      </c>
      <c r="E91" s="46" t="s">
        <v>173</v>
      </c>
      <c r="F91" s="47"/>
      <c r="L91" s="17"/>
      <c r="M91" s="117"/>
      <c r="N91" s="121"/>
      <c r="O91" s="117"/>
      <c r="P91" s="121"/>
      <c r="Q91" s="117"/>
      <c r="R91" s="121"/>
      <c r="S91" s="174">
        <v>0</v>
      </c>
      <c r="T91" s="173">
        <v>0</v>
      </c>
      <c r="U91" s="174">
        <v>0</v>
      </c>
      <c r="V91" s="173">
        <v>0</v>
      </c>
      <c r="W91" s="174">
        <f t="shared" si="1"/>
        <v>0</v>
      </c>
      <c r="X91" s="711"/>
      <c r="Y91" s="713"/>
      <c r="Z91" s="137"/>
    </row>
    <row r="92" spans="2:26" ht="15" customHeight="1" x14ac:dyDescent="0.35">
      <c r="B92" s="10"/>
      <c r="C92" s="13"/>
      <c r="D92" s="46" t="s">
        <v>323</v>
      </c>
      <c r="E92" s="46" t="s">
        <v>169</v>
      </c>
      <c r="F92" s="47"/>
      <c r="L92" s="17"/>
      <c r="M92" s="117"/>
      <c r="N92" s="121"/>
      <c r="O92" s="117"/>
      <c r="P92" s="121"/>
      <c r="Q92" s="117"/>
      <c r="R92" s="121"/>
      <c r="S92" s="174">
        <v>20</v>
      </c>
      <c r="T92" s="173">
        <v>0</v>
      </c>
      <c r="U92" s="174">
        <v>0</v>
      </c>
      <c r="V92" s="173">
        <v>15</v>
      </c>
      <c r="W92" s="174">
        <f t="shared" si="1"/>
        <v>35</v>
      </c>
      <c r="X92" s="711"/>
      <c r="Y92" s="713"/>
      <c r="Z92" s="137"/>
    </row>
    <row r="93" spans="2:26" ht="15" customHeight="1" x14ac:dyDescent="0.35">
      <c r="B93" s="10"/>
      <c r="C93" s="13"/>
      <c r="D93" s="46" t="s">
        <v>324</v>
      </c>
      <c r="E93" s="46" t="s">
        <v>325</v>
      </c>
      <c r="F93" s="47"/>
      <c r="L93" s="17"/>
      <c r="M93" s="117"/>
      <c r="N93" s="121"/>
      <c r="O93" s="117"/>
      <c r="P93" s="121"/>
      <c r="Q93" s="117"/>
      <c r="R93" s="121"/>
      <c r="S93" s="174">
        <v>7</v>
      </c>
      <c r="T93" s="173">
        <v>0</v>
      </c>
      <c r="U93" s="174">
        <v>0</v>
      </c>
      <c r="V93" s="173">
        <v>15</v>
      </c>
      <c r="W93" s="174">
        <f t="shared" si="1"/>
        <v>22</v>
      </c>
      <c r="X93" s="711"/>
      <c r="Y93" s="713"/>
      <c r="Z93" s="137"/>
    </row>
    <row r="94" spans="2:26" ht="15" customHeight="1" x14ac:dyDescent="0.35">
      <c r="B94" s="10"/>
      <c r="C94" s="13"/>
      <c r="D94" s="46" t="s">
        <v>326</v>
      </c>
      <c r="E94" s="46" t="s">
        <v>327</v>
      </c>
      <c r="F94" s="47"/>
      <c r="L94" s="17"/>
      <c r="M94" s="117"/>
      <c r="N94" s="121"/>
      <c r="O94" s="117"/>
      <c r="P94" s="121"/>
      <c r="Q94" s="117"/>
      <c r="R94" s="121"/>
      <c r="S94" s="174">
        <v>0</v>
      </c>
      <c r="T94" s="173">
        <v>0</v>
      </c>
      <c r="U94" s="174">
        <v>0</v>
      </c>
      <c r="V94" s="173">
        <v>3</v>
      </c>
      <c r="W94" s="174">
        <f t="shared" si="1"/>
        <v>3</v>
      </c>
      <c r="X94" s="711"/>
      <c r="Y94" s="713"/>
      <c r="Z94" s="137"/>
    </row>
    <row r="95" spans="2:26" x14ac:dyDescent="0.35">
      <c r="B95" s="10"/>
      <c r="C95" s="15"/>
      <c r="D95" s="46"/>
      <c r="E95" s="65" t="s">
        <v>328</v>
      </c>
      <c r="F95" s="47"/>
      <c r="L95" s="17"/>
      <c r="M95" s="117"/>
      <c r="N95" s="121"/>
      <c r="O95" s="117"/>
      <c r="P95" s="121"/>
      <c r="Q95" s="117"/>
      <c r="R95" s="121"/>
      <c r="S95" s="174">
        <v>0</v>
      </c>
      <c r="T95" s="173">
        <v>0</v>
      </c>
      <c r="U95" s="174">
        <v>0</v>
      </c>
      <c r="V95" s="173">
        <v>0</v>
      </c>
      <c r="W95" s="174">
        <f t="shared" si="1"/>
        <v>0</v>
      </c>
      <c r="X95" s="711"/>
      <c r="Y95" s="713"/>
      <c r="Z95" s="137"/>
    </row>
    <row r="96" spans="2:26" x14ac:dyDescent="0.35">
      <c r="B96" s="10"/>
      <c r="C96" s="15"/>
      <c r="D96" s="46"/>
      <c r="E96" s="65" t="s">
        <v>329</v>
      </c>
      <c r="F96" s="47"/>
      <c r="L96" s="17"/>
      <c r="M96" s="117"/>
      <c r="N96" s="121"/>
      <c r="O96" s="117"/>
      <c r="P96" s="121"/>
      <c r="Q96" s="117"/>
      <c r="R96" s="121"/>
      <c r="S96" s="174">
        <v>0</v>
      </c>
      <c r="T96" s="173">
        <v>0</v>
      </c>
      <c r="U96" s="174">
        <v>0</v>
      </c>
      <c r="V96" s="173">
        <v>0</v>
      </c>
      <c r="W96" s="174">
        <f t="shared" si="1"/>
        <v>0</v>
      </c>
      <c r="X96" s="711"/>
      <c r="Y96" s="713"/>
      <c r="Z96" s="137"/>
    </row>
    <row r="97" spans="2:26" x14ac:dyDescent="0.35">
      <c r="B97" s="10"/>
      <c r="C97" s="15"/>
      <c r="D97" s="46"/>
      <c r="E97" s="65" t="s">
        <v>330</v>
      </c>
      <c r="F97" s="47"/>
      <c r="L97" s="17"/>
      <c r="M97" s="117"/>
      <c r="N97" s="121"/>
      <c r="O97" s="117"/>
      <c r="P97" s="121"/>
      <c r="Q97" s="117"/>
      <c r="R97" s="121"/>
      <c r="S97" s="174">
        <v>0</v>
      </c>
      <c r="T97" s="173">
        <v>0</v>
      </c>
      <c r="U97" s="174">
        <v>0</v>
      </c>
      <c r="V97" s="173">
        <v>0</v>
      </c>
      <c r="W97" s="174">
        <f t="shared" si="1"/>
        <v>0</v>
      </c>
      <c r="X97" s="711"/>
      <c r="Y97" s="713"/>
      <c r="Z97" s="137"/>
    </row>
    <row r="98" spans="2:26" x14ac:dyDescent="0.35">
      <c r="B98" s="10"/>
      <c r="C98" s="15"/>
      <c r="D98" s="15"/>
      <c r="E98" s="65" t="s">
        <v>369</v>
      </c>
      <c r="L98" s="17"/>
      <c r="M98" s="117"/>
      <c r="N98" s="121"/>
      <c r="O98" s="117"/>
      <c r="P98" s="121"/>
      <c r="Q98" s="117"/>
      <c r="R98" s="121"/>
      <c r="S98" s="174">
        <v>0</v>
      </c>
      <c r="T98" s="173">
        <v>0</v>
      </c>
      <c r="U98" s="174">
        <v>0</v>
      </c>
      <c r="V98" s="173">
        <v>3</v>
      </c>
      <c r="W98" s="174">
        <f t="shared" si="1"/>
        <v>3</v>
      </c>
      <c r="X98" s="711"/>
      <c r="Y98" s="713"/>
      <c r="Z98" s="137"/>
    </row>
    <row r="99" spans="2:26" x14ac:dyDescent="0.35">
      <c r="B99" s="10"/>
      <c r="C99" s="15"/>
      <c r="D99" s="15"/>
      <c r="E99" s="15"/>
      <c r="L99" s="17"/>
      <c r="M99" s="117"/>
      <c r="N99" s="121"/>
      <c r="O99" s="117"/>
      <c r="P99" s="121"/>
      <c r="Q99" s="117"/>
      <c r="R99" s="121"/>
      <c r="S99" s="174"/>
      <c r="T99" s="173"/>
      <c r="U99" s="174"/>
      <c r="V99" s="173"/>
      <c r="W99" s="174"/>
      <c r="X99" s="711"/>
      <c r="Y99" s="713"/>
      <c r="Z99" s="137"/>
    </row>
    <row r="100" spans="2:26" x14ac:dyDescent="0.35">
      <c r="B100" s="10"/>
      <c r="C100" s="13" t="s">
        <v>94</v>
      </c>
      <c r="D100" s="11" t="s">
        <v>95</v>
      </c>
      <c r="E100" s="21"/>
      <c r="L100" s="17"/>
      <c r="M100" s="117"/>
      <c r="N100" s="121"/>
      <c r="O100" s="117"/>
      <c r="P100" s="121"/>
      <c r="Q100" s="117"/>
      <c r="R100" s="121"/>
      <c r="S100" s="174">
        <v>308</v>
      </c>
      <c r="T100" s="173">
        <v>349</v>
      </c>
      <c r="U100" s="174">
        <v>192</v>
      </c>
      <c r="V100" s="173">
        <v>200</v>
      </c>
      <c r="W100" s="174">
        <f>SUM(S100:V100)</f>
        <v>1049</v>
      </c>
      <c r="X100" s="711"/>
      <c r="Y100" s="713"/>
      <c r="Z100" s="137"/>
    </row>
    <row r="101" spans="2:26" ht="15" customHeight="1" x14ac:dyDescent="0.35">
      <c r="B101" s="10" t="s">
        <v>60</v>
      </c>
      <c r="C101" s="20" t="s">
        <v>96</v>
      </c>
      <c r="D101" s="49" t="s">
        <v>97</v>
      </c>
      <c r="E101" s="49"/>
      <c r="L101" s="17"/>
      <c r="M101" s="117"/>
      <c r="N101" s="121"/>
      <c r="O101" s="117"/>
      <c r="P101" s="121"/>
      <c r="Q101" s="117"/>
      <c r="R101" s="121"/>
      <c r="S101" s="174"/>
      <c r="T101" s="173"/>
      <c r="U101" s="174"/>
      <c r="V101" s="173"/>
      <c r="W101" s="174"/>
      <c r="X101" s="711"/>
      <c r="Y101" s="713"/>
      <c r="Z101" s="137"/>
    </row>
    <row r="102" spans="2:26" x14ac:dyDescent="0.35">
      <c r="B102" s="10"/>
      <c r="C102" s="11"/>
      <c r="D102" s="21" t="s">
        <v>98</v>
      </c>
      <c r="L102" s="17"/>
      <c r="M102" s="117"/>
      <c r="N102" s="121"/>
      <c r="O102" s="117"/>
      <c r="P102" s="121"/>
      <c r="Q102" s="117"/>
      <c r="R102" s="121"/>
      <c r="S102" s="174"/>
      <c r="T102" s="173"/>
      <c r="U102" s="174"/>
      <c r="V102" s="173"/>
      <c r="W102" s="174"/>
      <c r="X102" s="711"/>
      <c r="Y102" s="713"/>
      <c r="Z102" s="137"/>
    </row>
    <row r="103" spans="2:26" x14ac:dyDescent="0.35">
      <c r="B103" s="10"/>
      <c r="C103" s="15"/>
      <c r="D103" s="18" t="s">
        <v>99</v>
      </c>
      <c r="L103" s="17"/>
      <c r="M103" s="117"/>
      <c r="N103" s="121"/>
      <c r="O103" s="117"/>
      <c r="P103" s="121"/>
      <c r="Q103" s="117"/>
      <c r="R103" s="121"/>
      <c r="S103" s="174">
        <v>2</v>
      </c>
      <c r="T103" s="173">
        <v>0</v>
      </c>
      <c r="U103" s="174">
        <v>0</v>
      </c>
      <c r="V103" s="173">
        <v>0</v>
      </c>
      <c r="W103" s="174">
        <f t="shared" ref="W103:W106" si="2">SUM(S103:V103)</f>
        <v>2</v>
      </c>
      <c r="X103" s="711"/>
      <c r="Y103" s="713"/>
      <c r="Z103" s="137"/>
    </row>
    <row r="104" spans="2:26" x14ac:dyDescent="0.35">
      <c r="B104" s="10"/>
      <c r="C104" s="22"/>
      <c r="D104" s="18" t="s">
        <v>100</v>
      </c>
      <c r="L104" s="17"/>
      <c r="M104" s="117"/>
      <c r="N104" s="121"/>
      <c r="O104" s="117"/>
      <c r="P104" s="121"/>
      <c r="Q104" s="117"/>
      <c r="R104" s="121"/>
      <c r="S104" s="174">
        <v>5</v>
      </c>
      <c r="T104" s="173">
        <v>8</v>
      </c>
      <c r="U104" s="174">
        <v>0</v>
      </c>
      <c r="V104" s="173">
        <v>2</v>
      </c>
      <c r="W104" s="174">
        <f t="shared" si="2"/>
        <v>15</v>
      </c>
      <c r="X104" s="711"/>
      <c r="Y104" s="713"/>
      <c r="Z104" s="137"/>
    </row>
    <row r="105" spans="2:26" x14ac:dyDescent="0.35">
      <c r="B105" s="10"/>
      <c r="C105" s="22"/>
      <c r="D105" s="18" t="s">
        <v>101</v>
      </c>
      <c r="L105" s="17"/>
      <c r="M105" s="117"/>
      <c r="N105" s="121"/>
      <c r="O105" s="117"/>
      <c r="P105" s="121"/>
      <c r="Q105" s="117"/>
      <c r="R105" s="121"/>
      <c r="S105" s="174">
        <v>0</v>
      </c>
      <c r="T105" s="173">
        <v>0</v>
      </c>
      <c r="U105" s="174">
        <v>0</v>
      </c>
      <c r="V105" s="173">
        <v>0</v>
      </c>
      <c r="W105" s="174">
        <f t="shared" si="2"/>
        <v>0</v>
      </c>
      <c r="X105" s="711"/>
      <c r="Y105" s="713"/>
      <c r="Z105" s="137"/>
    </row>
    <row r="106" spans="2:26" x14ac:dyDescent="0.35">
      <c r="B106" s="10"/>
      <c r="C106" s="22"/>
      <c r="D106" s="18" t="s">
        <v>102</v>
      </c>
      <c r="L106" s="17"/>
      <c r="M106" s="117"/>
      <c r="N106" s="121"/>
      <c r="O106" s="117"/>
      <c r="P106" s="121"/>
      <c r="Q106" s="117"/>
      <c r="R106" s="121"/>
      <c r="S106" s="174">
        <v>1</v>
      </c>
      <c r="T106" s="173">
        <v>1</v>
      </c>
      <c r="U106" s="174">
        <v>0</v>
      </c>
      <c r="V106" s="173">
        <v>3</v>
      </c>
      <c r="W106" s="174">
        <f t="shared" si="2"/>
        <v>5</v>
      </c>
      <c r="X106" s="711"/>
      <c r="Y106" s="713"/>
      <c r="Z106" s="137"/>
    </row>
    <row r="107" spans="2:26" x14ac:dyDescent="0.35">
      <c r="B107" s="10"/>
      <c r="C107" s="11"/>
      <c r="D107" s="21" t="s">
        <v>103</v>
      </c>
      <c r="L107" s="17"/>
      <c r="M107" s="117"/>
      <c r="N107" s="121"/>
      <c r="O107" s="117"/>
      <c r="P107" s="121"/>
      <c r="Q107" s="117"/>
      <c r="R107" s="121"/>
      <c r="S107" s="174"/>
      <c r="T107" s="173"/>
      <c r="U107" s="174"/>
      <c r="V107" s="173"/>
      <c r="W107" s="174"/>
      <c r="X107" s="711"/>
      <c r="Y107" s="713"/>
      <c r="Z107" s="137"/>
    </row>
    <row r="108" spans="2:26" x14ac:dyDescent="0.35">
      <c r="B108" s="10"/>
      <c r="C108" s="15"/>
      <c r="D108" s="18" t="s">
        <v>104</v>
      </c>
      <c r="L108" s="17"/>
      <c r="M108" s="117"/>
      <c r="N108" s="121"/>
      <c r="O108" s="117"/>
      <c r="P108" s="121"/>
      <c r="Q108" s="117"/>
      <c r="R108" s="121"/>
      <c r="S108" s="174">
        <v>28</v>
      </c>
      <c r="T108" s="173">
        <v>25</v>
      </c>
      <c r="U108" s="174">
        <v>0</v>
      </c>
      <c r="V108" s="173">
        <v>4</v>
      </c>
      <c r="W108" s="174">
        <f t="shared" ref="W108:W115" si="3">SUM(S108:V108)</f>
        <v>57</v>
      </c>
      <c r="X108" s="711"/>
      <c r="Y108" s="713"/>
      <c r="Z108" s="137"/>
    </row>
    <row r="109" spans="2:26" x14ac:dyDescent="0.35">
      <c r="B109" s="10"/>
      <c r="C109" s="22"/>
      <c r="D109" s="18" t="s">
        <v>105</v>
      </c>
      <c r="L109" s="17"/>
      <c r="M109" s="117"/>
      <c r="N109" s="121"/>
      <c r="O109" s="117"/>
      <c r="P109" s="121"/>
      <c r="Q109" s="117"/>
      <c r="R109" s="121"/>
      <c r="S109" s="174">
        <v>117</v>
      </c>
      <c r="T109" s="173">
        <v>113</v>
      </c>
      <c r="U109" s="174">
        <v>0</v>
      </c>
      <c r="V109" s="173">
        <v>0</v>
      </c>
      <c r="W109" s="174">
        <f t="shared" si="3"/>
        <v>230</v>
      </c>
      <c r="X109" s="711"/>
      <c r="Y109" s="713"/>
      <c r="Z109" s="137"/>
    </row>
    <row r="110" spans="2:26" x14ac:dyDescent="0.35">
      <c r="B110" s="10"/>
      <c r="C110" s="24"/>
      <c r="D110" s="21" t="s">
        <v>106</v>
      </c>
      <c r="L110" s="17"/>
      <c r="M110" s="117"/>
      <c r="N110" s="121"/>
      <c r="O110" s="117"/>
      <c r="P110" s="121"/>
      <c r="Q110" s="117"/>
      <c r="R110" s="121"/>
      <c r="S110" s="174">
        <v>0</v>
      </c>
      <c r="T110" s="173">
        <v>0</v>
      </c>
      <c r="U110" s="174">
        <v>0</v>
      </c>
      <c r="V110" s="173">
        <v>0</v>
      </c>
      <c r="W110" s="174">
        <f t="shared" si="3"/>
        <v>0</v>
      </c>
      <c r="X110" s="711"/>
      <c r="Y110" s="713"/>
      <c r="Z110" s="137"/>
    </row>
    <row r="111" spans="2:26" x14ac:dyDescent="0.35">
      <c r="B111" s="10"/>
      <c r="C111" s="13" t="s">
        <v>107</v>
      </c>
      <c r="D111" s="21" t="s">
        <v>108</v>
      </c>
      <c r="E111" s="15"/>
      <c r="L111" s="17"/>
      <c r="M111" s="117"/>
      <c r="N111" s="121"/>
      <c r="O111" s="117"/>
      <c r="P111" s="121"/>
      <c r="Q111" s="117"/>
      <c r="R111" s="121"/>
      <c r="S111" s="174">
        <v>0</v>
      </c>
      <c r="T111" s="173">
        <v>2</v>
      </c>
      <c r="U111" s="174">
        <v>0</v>
      </c>
      <c r="V111" s="173">
        <v>1</v>
      </c>
      <c r="W111" s="174">
        <f t="shared" si="3"/>
        <v>3</v>
      </c>
      <c r="X111" s="711"/>
      <c r="Y111" s="713"/>
      <c r="Z111" s="137"/>
    </row>
    <row r="112" spans="2:26" x14ac:dyDescent="0.35">
      <c r="B112" s="10"/>
      <c r="C112" s="13"/>
      <c r="D112" s="21"/>
      <c r="E112" s="46" t="s">
        <v>848</v>
      </c>
      <c r="L112" s="17"/>
      <c r="M112" s="117"/>
      <c r="N112" s="121"/>
      <c r="O112" s="117"/>
      <c r="P112" s="121"/>
      <c r="Q112" s="117"/>
      <c r="R112" s="121"/>
      <c r="S112" s="174">
        <v>0</v>
      </c>
      <c r="T112" s="173">
        <v>2</v>
      </c>
      <c r="U112" s="174">
        <v>0</v>
      </c>
      <c r="V112" s="173">
        <v>0</v>
      </c>
      <c r="W112" s="174">
        <f t="shared" si="3"/>
        <v>2</v>
      </c>
      <c r="X112" s="141"/>
      <c r="Y112" s="142"/>
      <c r="Z112" s="137"/>
    </row>
    <row r="113" spans="2:26" x14ac:dyDescent="0.35">
      <c r="B113" s="10"/>
      <c r="C113" s="13"/>
      <c r="D113" s="21"/>
      <c r="E113" s="46" t="s">
        <v>555</v>
      </c>
      <c r="L113" s="17"/>
      <c r="M113" s="117"/>
      <c r="N113" s="121"/>
      <c r="O113" s="117"/>
      <c r="P113" s="121"/>
      <c r="Q113" s="117"/>
      <c r="R113" s="121"/>
      <c r="S113" s="174">
        <v>0</v>
      </c>
      <c r="T113" s="173">
        <v>0</v>
      </c>
      <c r="U113" s="174">
        <v>0</v>
      </c>
      <c r="V113" s="173">
        <v>1</v>
      </c>
      <c r="W113" s="174">
        <f t="shared" si="3"/>
        <v>1</v>
      </c>
      <c r="X113" s="141"/>
      <c r="Y113" s="142"/>
      <c r="Z113" s="137"/>
    </row>
    <row r="114" spans="2:26" x14ac:dyDescent="0.35">
      <c r="B114" s="10"/>
      <c r="C114" s="13"/>
      <c r="D114" s="21"/>
      <c r="E114" s="15"/>
      <c r="L114" s="17"/>
      <c r="M114" s="117"/>
      <c r="N114" s="121"/>
      <c r="O114" s="117"/>
      <c r="P114" s="121"/>
      <c r="Q114" s="117"/>
      <c r="R114" s="121"/>
      <c r="S114" s="174"/>
      <c r="T114" s="173"/>
      <c r="U114" s="174"/>
      <c r="V114" s="173"/>
      <c r="W114" s="174"/>
      <c r="X114" s="711"/>
      <c r="Y114" s="713"/>
      <c r="Z114" s="137"/>
    </row>
    <row r="115" spans="2:26" x14ac:dyDescent="0.35">
      <c r="B115" s="10"/>
      <c r="C115" s="13" t="s">
        <v>109</v>
      </c>
      <c r="D115" s="21" t="s">
        <v>110</v>
      </c>
      <c r="E115" s="15"/>
      <c r="L115" s="17"/>
      <c r="M115" s="117"/>
      <c r="N115" s="121"/>
      <c r="O115" s="117"/>
      <c r="P115" s="121"/>
      <c r="Q115" s="117"/>
      <c r="R115" s="121"/>
      <c r="S115" s="174">
        <v>0</v>
      </c>
      <c r="T115" s="173">
        <v>0</v>
      </c>
      <c r="U115" s="174">
        <v>40</v>
      </c>
      <c r="V115" s="173">
        <v>8</v>
      </c>
      <c r="W115" s="174">
        <f t="shared" si="3"/>
        <v>48</v>
      </c>
      <c r="X115" s="711"/>
      <c r="Y115" s="713"/>
      <c r="Z115" s="137"/>
    </row>
    <row r="116" spans="2:26" x14ac:dyDescent="0.35">
      <c r="B116" s="25" t="s">
        <v>60</v>
      </c>
      <c r="C116" s="15"/>
      <c r="D116" s="26"/>
      <c r="E116" s="26"/>
      <c r="L116" s="17"/>
      <c r="M116" s="117"/>
      <c r="N116" s="121"/>
      <c r="O116" s="117"/>
      <c r="P116" s="121"/>
      <c r="Q116" s="117"/>
      <c r="R116" s="121"/>
      <c r="S116" s="174"/>
      <c r="T116" s="173"/>
      <c r="U116" s="174"/>
      <c r="V116" s="173"/>
      <c r="W116" s="174"/>
      <c r="X116" s="711"/>
      <c r="Y116" s="713"/>
      <c r="Z116" s="137"/>
    </row>
    <row r="117" spans="2:26" x14ac:dyDescent="0.35">
      <c r="B117" s="10" t="s">
        <v>111</v>
      </c>
      <c r="C117" s="13" t="s">
        <v>50</v>
      </c>
      <c r="D117" s="11" t="s">
        <v>112</v>
      </c>
      <c r="E117" s="11"/>
      <c r="L117" s="17"/>
      <c r="M117" s="117"/>
      <c r="N117" s="121"/>
      <c r="O117" s="117"/>
      <c r="P117" s="121"/>
      <c r="Q117" s="117"/>
      <c r="R117" s="121"/>
      <c r="S117" s="174"/>
      <c r="T117" s="173"/>
      <c r="U117" s="174"/>
      <c r="V117" s="173"/>
      <c r="W117" s="174"/>
      <c r="X117" s="711"/>
      <c r="Y117" s="713"/>
      <c r="Z117" s="137"/>
    </row>
    <row r="118" spans="2:26" x14ac:dyDescent="0.35">
      <c r="B118" s="25" t="s">
        <v>113</v>
      </c>
      <c r="C118" s="27"/>
      <c r="D118" s="15" t="s">
        <v>29</v>
      </c>
      <c r="E118" t="s">
        <v>331</v>
      </c>
      <c r="L118" s="17"/>
      <c r="M118" s="117"/>
      <c r="N118" s="121"/>
      <c r="O118" s="117"/>
      <c r="P118" s="121"/>
      <c r="Q118" s="117"/>
      <c r="R118" s="121"/>
      <c r="S118" s="174">
        <v>0</v>
      </c>
      <c r="T118" s="173">
        <v>0</v>
      </c>
      <c r="U118" s="174">
        <v>1</v>
      </c>
      <c r="V118" s="173">
        <v>1</v>
      </c>
      <c r="W118" s="174">
        <f t="shared" ref="W118:W146" si="4">SUM(S118:V118)</f>
        <v>2</v>
      </c>
      <c r="X118" s="711"/>
      <c r="Y118" s="713"/>
      <c r="Z118" s="137"/>
    </row>
    <row r="119" spans="2:26" x14ac:dyDescent="0.35">
      <c r="B119" s="10"/>
      <c r="C119" s="15"/>
      <c r="D119" s="28"/>
      <c r="E119" t="s">
        <v>63</v>
      </c>
      <c r="L119" s="17"/>
      <c r="M119" s="117"/>
      <c r="N119" s="121"/>
      <c r="O119" s="117"/>
      <c r="P119" s="121"/>
      <c r="Q119" s="117"/>
      <c r="R119" s="121"/>
      <c r="S119" s="174">
        <v>0</v>
      </c>
      <c r="T119" s="173">
        <v>0</v>
      </c>
      <c r="U119" s="174">
        <v>1</v>
      </c>
      <c r="V119" s="173">
        <v>0</v>
      </c>
      <c r="W119" s="174">
        <f t="shared" si="4"/>
        <v>1</v>
      </c>
      <c r="X119" s="711"/>
      <c r="Y119" s="713"/>
      <c r="Z119" s="137"/>
    </row>
    <row r="120" spans="2:26" x14ac:dyDescent="0.35">
      <c r="B120" s="10"/>
      <c r="C120" s="15"/>
      <c r="D120" s="28"/>
      <c r="E120" t="s">
        <v>64</v>
      </c>
      <c r="L120" s="17"/>
      <c r="M120" s="117"/>
      <c r="N120" s="121"/>
      <c r="O120" s="117"/>
      <c r="P120" s="121"/>
      <c r="Q120" s="117"/>
      <c r="R120" s="121"/>
      <c r="S120" s="174">
        <v>0</v>
      </c>
      <c r="T120" s="173">
        <v>0</v>
      </c>
      <c r="U120" s="174">
        <v>0</v>
      </c>
      <c r="V120" s="173">
        <v>1</v>
      </c>
      <c r="W120" s="174">
        <f t="shared" si="4"/>
        <v>1</v>
      </c>
      <c r="X120" s="711"/>
      <c r="Y120" s="713"/>
      <c r="Z120" s="137"/>
    </row>
    <row r="121" spans="2:26" x14ac:dyDescent="0.35">
      <c r="B121" s="10" t="s">
        <v>60</v>
      </c>
      <c r="C121" s="15"/>
      <c r="D121" s="28"/>
      <c r="E121" t="s">
        <v>65</v>
      </c>
      <c r="L121" s="17"/>
      <c r="M121" s="117"/>
      <c r="N121" s="121"/>
      <c r="O121" s="117"/>
      <c r="P121" s="121"/>
      <c r="Q121" s="117"/>
      <c r="R121" s="121"/>
      <c r="S121" s="174">
        <v>0</v>
      </c>
      <c r="T121" s="173">
        <v>0</v>
      </c>
      <c r="U121" s="174">
        <v>0</v>
      </c>
      <c r="V121" s="173">
        <v>0</v>
      </c>
      <c r="W121" s="174">
        <f t="shared" si="4"/>
        <v>0</v>
      </c>
      <c r="X121" s="711"/>
      <c r="Y121" s="713"/>
      <c r="Z121" s="137"/>
    </row>
    <row r="122" spans="2:26" x14ac:dyDescent="0.35">
      <c r="B122" s="10"/>
      <c r="C122" s="15"/>
      <c r="D122" s="15" t="s">
        <v>31</v>
      </c>
      <c r="E122" t="s">
        <v>332</v>
      </c>
      <c r="L122" s="17"/>
      <c r="M122" s="117"/>
      <c r="N122" s="121"/>
      <c r="O122" s="117"/>
      <c r="P122" s="121"/>
      <c r="Q122" s="117"/>
      <c r="R122" s="121"/>
      <c r="S122" s="174">
        <v>31</v>
      </c>
      <c r="T122" s="173">
        <v>18</v>
      </c>
      <c r="U122" s="174">
        <v>36</v>
      </c>
      <c r="V122" s="173">
        <v>7</v>
      </c>
      <c r="W122" s="174">
        <f t="shared" si="4"/>
        <v>92</v>
      </c>
      <c r="X122" s="711"/>
      <c r="Y122" s="713"/>
      <c r="Z122" s="137"/>
    </row>
    <row r="123" spans="2:26" x14ac:dyDescent="0.35">
      <c r="B123" s="10"/>
      <c r="C123" s="27"/>
      <c r="D123" s="15" t="s">
        <v>33</v>
      </c>
      <c r="E123" t="s">
        <v>333</v>
      </c>
      <c r="L123" s="17"/>
      <c r="M123" s="117"/>
      <c r="N123" s="121"/>
      <c r="O123" s="117"/>
      <c r="P123" s="121"/>
      <c r="Q123" s="117"/>
      <c r="R123" s="121"/>
      <c r="S123" s="174">
        <v>0</v>
      </c>
      <c r="T123" s="173">
        <v>0</v>
      </c>
      <c r="U123" s="174">
        <v>0</v>
      </c>
      <c r="V123" s="173">
        <v>0</v>
      </c>
      <c r="W123" s="174">
        <f t="shared" si="4"/>
        <v>0</v>
      </c>
      <c r="X123" s="711"/>
      <c r="Y123" s="713"/>
      <c r="Z123" s="137"/>
    </row>
    <row r="124" spans="2:26" x14ac:dyDescent="0.35">
      <c r="B124" s="10"/>
      <c r="C124" s="27"/>
      <c r="D124" s="15" t="s">
        <v>43</v>
      </c>
      <c r="E124" t="s">
        <v>334</v>
      </c>
      <c r="L124" s="17"/>
      <c r="M124" s="117"/>
      <c r="N124" s="121"/>
      <c r="O124" s="117"/>
      <c r="P124" s="121"/>
      <c r="Q124" s="117"/>
      <c r="R124" s="121"/>
      <c r="S124" s="174">
        <v>0</v>
      </c>
      <c r="T124" s="173">
        <v>0</v>
      </c>
      <c r="U124" s="174">
        <v>0</v>
      </c>
      <c r="V124" s="173">
        <v>0</v>
      </c>
      <c r="W124" s="174">
        <f t="shared" si="4"/>
        <v>0</v>
      </c>
      <c r="X124" s="711"/>
      <c r="Y124" s="713"/>
      <c r="Z124" s="137"/>
    </row>
    <row r="125" spans="2:26" x14ac:dyDescent="0.35">
      <c r="B125" s="10"/>
      <c r="C125" s="27"/>
      <c r="D125" s="15" t="s">
        <v>45</v>
      </c>
      <c r="E125" t="s">
        <v>335</v>
      </c>
      <c r="L125" s="17"/>
      <c r="M125" s="117"/>
      <c r="N125" s="121"/>
      <c r="O125" s="117"/>
      <c r="P125" s="121"/>
      <c r="Q125" s="117"/>
      <c r="R125" s="121"/>
      <c r="S125" s="174">
        <v>0</v>
      </c>
      <c r="T125" s="173">
        <v>0</v>
      </c>
      <c r="U125" s="174">
        <v>0</v>
      </c>
      <c r="V125" s="173">
        <v>0</v>
      </c>
      <c r="W125" s="174">
        <f t="shared" si="4"/>
        <v>0</v>
      </c>
      <c r="X125" s="711"/>
      <c r="Y125" s="713"/>
      <c r="Z125" s="137"/>
    </row>
    <row r="126" spans="2:26" x14ac:dyDescent="0.35">
      <c r="B126" s="10"/>
      <c r="C126" s="27"/>
      <c r="D126" s="15" t="s">
        <v>322</v>
      </c>
      <c r="E126" t="s">
        <v>336</v>
      </c>
      <c r="L126" s="17"/>
      <c r="M126" s="117"/>
      <c r="N126" s="121"/>
      <c r="O126" s="117"/>
      <c r="P126" s="121"/>
      <c r="Q126" s="117"/>
      <c r="R126" s="121"/>
      <c r="S126" s="174">
        <v>6</v>
      </c>
      <c r="T126" s="173">
        <v>2</v>
      </c>
      <c r="U126" s="174">
        <v>17</v>
      </c>
      <c r="V126" s="173">
        <v>0</v>
      </c>
      <c r="W126" s="174">
        <f t="shared" si="4"/>
        <v>25</v>
      </c>
      <c r="X126" s="711"/>
      <c r="Y126" s="713"/>
      <c r="Z126" s="137"/>
    </row>
    <row r="127" spans="2:26" x14ac:dyDescent="0.35">
      <c r="B127" s="10"/>
      <c r="C127" s="27"/>
      <c r="D127" s="15" t="s">
        <v>323</v>
      </c>
      <c r="E127" t="s">
        <v>327</v>
      </c>
      <c r="L127" s="17"/>
      <c r="M127" s="117"/>
      <c r="N127" s="121"/>
      <c r="O127" s="117"/>
      <c r="P127" s="121"/>
      <c r="Q127" s="117"/>
      <c r="R127" s="121"/>
      <c r="S127" s="174">
        <v>38</v>
      </c>
      <c r="T127" s="173">
        <v>0</v>
      </c>
      <c r="U127" s="174">
        <v>0</v>
      </c>
      <c r="V127" s="173">
        <v>9</v>
      </c>
      <c r="W127" s="174">
        <f t="shared" si="4"/>
        <v>47</v>
      </c>
      <c r="X127" s="711"/>
      <c r="Y127" s="713"/>
      <c r="Z127" s="137"/>
    </row>
    <row r="128" spans="2:26" x14ac:dyDescent="0.35">
      <c r="B128" s="10"/>
      <c r="C128" s="27"/>
      <c r="D128" s="15"/>
      <c r="F128" t="s">
        <v>337</v>
      </c>
      <c r="L128" s="17"/>
      <c r="M128" s="117"/>
      <c r="N128" s="121"/>
      <c r="O128" s="117"/>
      <c r="P128" s="121"/>
      <c r="Q128" s="117"/>
      <c r="R128" s="121"/>
      <c r="S128" s="174">
        <v>18</v>
      </c>
      <c r="T128" s="173">
        <v>0</v>
      </c>
      <c r="U128" s="174">
        <v>0</v>
      </c>
      <c r="V128" s="173">
        <v>4</v>
      </c>
      <c r="W128" s="174">
        <f t="shared" si="4"/>
        <v>22</v>
      </c>
      <c r="X128" s="711"/>
      <c r="Y128" s="713"/>
      <c r="Z128" s="137"/>
    </row>
    <row r="129" spans="2:26" x14ac:dyDescent="0.35">
      <c r="B129" s="10"/>
      <c r="C129" s="27"/>
      <c r="D129" s="15"/>
      <c r="F129" t="s">
        <v>338</v>
      </c>
      <c r="L129" s="17"/>
      <c r="M129" s="117"/>
      <c r="N129" s="121"/>
      <c r="O129" s="117"/>
      <c r="P129" s="121"/>
      <c r="Q129" s="117"/>
      <c r="R129" s="121"/>
      <c r="S129" s="174">
        <v>20</v>
      </c>
      <c r="T129" s="173">
        <v>0</v>
      </c>
      <c r="U129" s="174">
        <v>0</v>
      </c>
      <c r="V129" s="173">
        <v>2</v>
      </c>
      <c r="W129" s="174">
        <f t="shared" si="4"/>
        <v>22</v>
      </c>
      <c r="X129" s="711"/>
      <c r="Y129" s="713"/>
      <c r="Z129" s="137"/>
    </row>
    <row r="130" spans="2:26" x14ac:dyDescent="0.35">
      <c r="B130" s="10"/>
      <c r="C130" s="27"/>
      <c r="D130" s="15"/>
      <c r="F130" t="s">
        <v>849</v>
      </c>
      <c r="L130" s="17"/>
      <c r="M130" s="117"/>
      <c r="N130" s="121"/>
      <c r="O130" s="117"/>
      <c r="P130" s="121"/>
      <c r="Q130" s="117"/>
      <c r="R130" s="121"/>
      <c r="S130" s="174"/>
      <c r="T130" s="173"/>
      <c r="U130" s="174"/>
      <c r="V130" s="173">
        <v>2</v>
      </c>
      <c r="W130" s="174">
        <f t="shared" si="4"/>
        <v>2</v>
      </c>
      <c r="X130" s="711"/>
      <c r="Y130" s="713"/>
      <c r="Z130" s="137"/>
    </row>
    <row r="131" spans="2:26" x14ac:dyDescent="0.35">
      <c r="B131" s="10"/>
      <c r="C131" s="27"/>
      <c r="D131" s="15"/>
      <c r="F131" t="s">
        <v>339</v>
      </c>
      <c r="L131" s="17"/>
      <c r="M131" s="117"/>
      <c r="N131" s="121"/>
      <c r="O131" s="117"/>
      <c r="P131" s="121"/>
      <c r="Q131" s="117"/>
      <c r="R131" s="121"/>
      <c r="S131" s="174">
        <v>0</v>
      </c>
      <c r="T131" s="173">
        <v>0</v>
      </c>
      <c r="U131" s="174">
        <v>0</v>
      </c>
      <c r="V131" s="173">
        <v>0</v>
      </c>
      <c r="W131" s="174">
        <f t="shared" si="4"/>
        <v>0</v>
      </c>
      <c r="X131" s="711"/>
      <c r="Y131" s="713"/>
      <c r="Z131" s="137"/>
    </row>
    <row r="132" spans="2:26" x14ac:dyDescent="0.35">
      <c r="B132" s="10"/>
      <c r="C132" s="27"/>
      <c r="D132" s="15"/>
      <c r="F132" t="s">
        <v>850</v>
      </c>
      <c r="L132" s="17"/>
      <c r="M132" s="117"/>
      <c r="N132" s="121"/>
      <c r="O132" s="117"/>
      <c r="P132" s="121"/>
      <c r="Q132" s="117"/>
      <c r="R132" s="121"/>
      <c r="S132" s="174"/>
      <c r="T132" s="173"/>
      <c r="U132" s="174"/>
      <c r="V132" s="173">
        <v>1</v>
      </c>
      <c r="W132" s="174">
        <f t="shared" si="4"/>
        <v>1</v>
      </c>
      <c r="X132" s="141"/>
      <c r="Y132" s="142"/>
      <c r="Z132" s="137"/>
    </row>
    <row r="133" spans="2:26" x14ac:dyDescent="0.35">
      <c r="B133" s="10"/>
      <c r="C133" s="27"/>
      <c r="D133" s="15"/>
      <c r="E133" s="66"/>
      <c r="L133" s="17"/>
      <c r="M133" s="117"/>
      <c r="N133" s="121"/>
      <c r="O133" s="117"/>
      <c r="P133" s="121"/>
      <c r="Q133" s="117"/>
      <c r="R133" s="121"/>
      <c r="S133" s="174"/>
      <c r="T133" s="173"/>
      <c r="U133" s="174"/>
      <c r="V133" s="173"/>
      <c r="W133" s="174"/>
      <c r="X133" s="711"/>
      <c r="Y133" s="713"/>
      <c r="Z133" s="137"/>
    </row>
    <row r="134" spans="2:26" x14ac:dyDescent="0.35">
      <c r="B134" s="10"/>
      <c r="C134" s="29" t="s">
        <v>91</v>
      </c>
      <c r="D134" s="11" t="s">
        <v>114</v>
      </c>
      <c r="E134" s="11"/>
      <c r="L134" s="17"/>
      <c r="M134" s="117"/>
      <c r="N134" s="121"/>
      <c r="O134" s="117"/>
      <c r="P134" s="121"/>
      <c r="Q134" s="117"/>
      <c r="R134" s="121"/>
      <c r="S134" s="174">
        <v>103</v>
      </c>
      <c r="T134" s="173">
        <v>42</v>
      </c>
      <c r="U134" s="174">
        <v>0</v>
      </c>
      <c r="V134" s="173">
        <v>20</v>
      </c>
      <c r="W134" s="174">
        <f t="shared" si="4"/>
        <v>165</v>
      </c>
      <c r="X134" s="711"/>
      <c r="Y134" s="713"/>
      <c r="Z134" s="137"/>
    </row>
    <row r="135" spans="2:26" x14ac:dyDescent="0.35">
      <c r="B135" s="25"/>
      <c r="C135" s="27"/>
      <c r="D135" s="15" t="s">
        <v>29</v>
      </c>
      <c r="E135" t="s">
        <v>169</v>
      </c>
      <c r="L135" s="17"/>
      <c r="M135" s="117"/>
      <c r="N135" s="121"/>
      <c r="O135" s="117"/>
      <c r="P135" s="121"/>
      <c r="Q135" s="117"/>
      <c r="R135" s="121"/>
      <c r="S135" s="174">
        <v>75</v>
      </c>
      <c r="T135" s="173">
        <v>20</v>
      </c>
      <c r="U135" s="174">
        <v>0</v>
      </c>
      <c r="V135" s="173">
        <v>12</v>
      </c>
      <c r="W135" s="174">
        <f>SUM(S135:V135)</f>
        <v>107</v>
      </c>
      <c r="X135" s="711"/>
      <c r="Y135" s="713"/>
      <c r="Z135" s="137"/>
    </row>
    <row r="136" spans="2:26" x14ac:dyDescent="0.35">
      <c r="B136" s="25"/>
      <c r="C136" s="27"/>
      <c r="D136" s="15" t="s">
        <v>31</v>
      </c>
      <c r="E136" t="s">
        <v>321</v>
      </c>
      <c r="L136" s="17"/>
      <c r="M136" s="117"/>
      <c r="N136" s="121"/>
      <c r="O136" s="117"/>
      <c r="P136" s="121"/>
      <c r="Q136" s="117"/>
      <c r="R136" s="121"/>
      <c r="S136" s="174">
        <v>5</v>
      </c>
      <c r="T136" s="173">
        <v>20</v>
      </c>
      <c r="U136" s="174">
        <v>0</v>
      </c>
      <c r="V136" s="173">
        <v>0</v>
      </c>
      <c r="W136" s="174">
        <f t="shared" si="4"/>
        <v>25</v>
      </c>
      <c r="X136" s="711"/>
      <c r="Y136" s="713"/>
      <c r="Z136" s="137"/>
    </row>
    <row r="137" spans="2:26" x14ac:dyDescent="0.35">
      <c r="B137" s="25"/>
      <c r="C137" s="27"/>
      <c r="D137" s="15" t="s">
        <v>33</v>
      </c>
      <c r="E137" t="s">
        <v>340</v>
      </c>
      <c r="L137" s="17"/>
      <c r="M137" s="117"/>
      <c r="N137" s="121"/>
      <c r="O137" s="117"/>
      <c r="P137" s="121"/>
      <c r="Q137" s="117"/>
      <c r="R137" s="121"/>
      <c r="S137" s="174">
        <v>0</v>
      </c>
      <c r="T137" s="173">
        <v>0</v>
      </c>
      <c r="U137" s="174">
        <v>0</v>
      </c>
      <c r="V137" s="173">
        <v>0</v>
      </c>
      <c r="W137" s="174">
        <f t="shared" si="4"/>
        <v>0</v>
      </c>
      <c r="X137" s="711"/>
      <c r="Y137" s="713"/>
      <c r="Z137" s="137"/>
    </row>
    <row r="138" spans="2:26" x14ac:dyDescent="0.35">
      <c r="B138" s="25"/>
      <c r="C138" s="27"/>
      <c r="D138" s="15" t="s">
        <v>43</v>
      </c>
      <c r="E138" t="s">
        <v>341</v>
      </c>
      <c r="L138" s="17"/>
      <c r="M138" s="117"/>
      <c r="N138" s="121"/>
      <c r="O138" s="117"/>
      <c r="P138" s="121"/>
      <c r="Q138" s="117"/>
      <c r="R138" s="121"/>
      <c r="S138" s="174">
        <v>0</v>
      </c>
      <c r="T138" s="173">
        <v>0</v>
      </c>
      <c r="U138" s="174">
        <v>0</v>
      </c>
      <c r="V138" s="173">
        <v>0</v>
      </c>
      <c r="W138" s="174">
        <f t="shared" si="4"/>
        <v>0</v>
      </c>
      <c r="X138" s="711"/>
      <c r="Y138" s="713"/>
      <c r="Z138" s="137"/>
    </row>
    <row r="139" spans="2:26" x14ac:dyDescent="0.35">
      <c r="B139" s="25"/>
      <c r="C139" s="27"/>
      <c r="D139" s="15" t="s">
        <v>45</v>
      </c>
      <c r="E139" t="s">
        <v>170</v>
      </c>
      <c r="L139" s="17"/>
      <c r="M139" s="117"/>
      <c r="N139" s="121"/>
      <c r="O139" s="117"/>
      <c r="P139" s="121"/>
      <c r="Q139" s="117"/>
      <c r="R139" s="121"/>
      <c r="S139" s="174">
        <v>23</v>
      </c>
      <c r="T139" s="173">
        <v>0</v>
      </c>
      <c r="U139" s="174">
        <v>0</v>
      </c>
      <c r="V139" s="173">
        <v>0</v>
      </c>
      <c r="W139" s="174">
        <f t="shared" si="4"/>
        <v>23</v>
      </c>
      <c r="X139" s="711"/>
      <c r="Y139" s="713"/>
      <c r="Z139" s="137"/>
    </row>
    <row r="140" spans="2:26" x14ac:dyDescent="0.35">
      <c r="B140" s="25"/>
      <c r="C140" s="27"/>
      <c r="D140" s="15" t="s">
        <v>322</v>
      </c>
      <c r="E140" t="s">
        <v>171</v>
      </c>
      <c r="L140" s="17"/>
      <c r="M140" s="117"/>
      <c r="N140" s="121"/>
      <c r="O140" s="117"/>
      <c r="P140" s="121"/>
      <c r="Q140" s="117"/>
      <c r="R140" s="121"/>
      <c r="S140" s="174">
        <v>0</v>
      </c>
      <c r="T140" s="173">
        <v>0</v>
      </c>
      <c r="U140" s="174">
        <v>0</v>
      </c>
      <c r="V140" s="173">
        <v>0</v>
      </c>
      <c r="W140" s="174">
        <f t="shared" si="4"/>
        <v>0</v>
      </c>
      <c r="X140" s="711"/>
      <c r="Y140" s="713"/>
      <c r="Z140" s="137"/>
    </row>
    <row r="141" spans="2:26" x14ac:dyDescent="0.35">
      <c r="B141" s="25"/>
      <c r="C141" s="27"/>
      <c r="D141" s="15" t="s">
        <v>323</v>
      </c>
      <c r="E141" t="s">
        <v>172</v>
      </c>
      <c r="L141" s="17"/>
      <c r="M141" s="117"/>
      <c r="N141" s="121"/>
      <c r="O141" s="117"/>
      <c r="P141" s="121"/>
      <c r="Q141" s="117"/>
      <c r="R141" s="121"/>
      <c r="S141" s="174">
        <v>0</v>
      </c>
      <c r="T141" s="173">
        <v>2</v>
      </c>
      <c r="U141" s="174">
        <v>0</v>
      </c>
      <c r="V141" s="173">
        <v>1</v>
      </c>
      <c r="W141" s="174">
        <f t="shared" si="4"/>
        <v>3</v>
      </c>
      <c r="X141" s="711"/>
      <c r="Y141" s="713"/>
      <c r="Z141" s="137"/>
    </row>
    <row r="142" spans="2:26" x14ac:dyDescent="0.35">
      <c r="B142" s="25"/>
      <c r="C142" s="27"/>
      <c r="D142" s="15" t="s">
        <v>324</v>
      </c>
      <c r="E142" t="s">
        <v>173</v>
      </c>
      <c r="L142" s="17"/>
      <c r="M142" s="117"/>
      <c r="N142" s="121"/>
      <c r="O142" s="117"/>
      <c r="P142" s="121"/>
      <c r="Q142" s="117"/>
      <c r="R142" s="121"/>
      <c r="S142" s="174">
        <v>0</v>
      </c>
      <c r="T142" s="173">
        <v>0</v>
      </c>
      <c r="U142" s="174">
        <v>0</v>
      </c>
      <c r="V142" s="173">
        <v>0</v>
      </c>
      <c r="W142" s="174">
        <f t="shared" si="4"/>
        <v>0</v>
      </c>
      <c r="X142" s="711"/>
      <c r="Y142" s="713"/>
      <c r="Z142" s="137"/>
    </row>
    <row r="143" spans="2:26" x14ac:dyDescent="0.35">
      <c r="B143" s="25"/>
      <c r="C143" s="27"/>
      <c r="D143" s="15" t="s">
        <v>342</v>
      </c>
      <c r="E143" t="s">
        <v>175</v>
      </c>
      <c r="L143" s="17"/>
      <c r="M143" s="117"/>
      <c r="N143" s="121"/>
      <c r="O143" s="117"/>
      <c r="P143" s="121"/>
      <c r="Q143" s="117"/>
      <c r="R143" s="121"/>
      <c r="S143" s="174">
        <v>0</v>
      </c>
      <c r="T143" s="173">
        <v>0</v>
      </c>
      <c r="U143" s="174">
        <v>0</v>
      </c>
      <c r="V143" s="173">
        <v>6</v>
      </c>
      <c r="W143" s="174">
        <f t="shared" si="4"/>
        <v>6</v>
      </c>
      <c r="X143" s="711"/>
      <c r="Y143" s="713"/>
      <c r="Z143" s="137"/>
    </row>
    <row r="144" spans="2:26" x14ac:dyDescent="0.35">
      <c r="B144" s="25"/>
      <c r="C144" s="27"/>
      <c r="D144" s="15" t="s">
        <v>343</v>
      </c>
      <c r="E144" t="s">
        <v>176</v>
      </c>
      <c r="L144" s="17"/>
      <c r="M144" s="117"/>
      <c r="N144" s="121"/>
      <c r="O144" s="117"/>
      <c r="P144" s="121"/>
      <c r="Q144" s="117"/>
      <c r="R144" s="121"/>
      <c r="S144" s="174">
        <v>0</v>
      </c>
      <c r="T144" s="173">
        <v>0</v>
      </c>
      <c r="U144" s="174">
        <v>0</v>
      </c>
      <c r="V144" s="173">
        <v>1</v>
      </c>
      <c r="W144" s="174">
        <f t="shared" si="4"/>
        <v>1</v>
      </c>
      <c r="X144" s="711"/>
      <c r="Y144" s="713"/>
      <c r="Z144" s="137"/>
    </row>
    <row r="145" spans="2:26" x14ac:dyDescent="0.35">
      <c r="B145" s="25"/>
      <c r="C145" s="27"/>
      <c r="D145" s="15"/>
      <c r="F145" t="s">
        <v>344</v>
      </c>
      <c r="L145" s="17"/>
      <c r="M145" s="117"/>
      <c r="N145" s="121"/>
      <c r="O145" s="117"/>
      <c r="P145" s="121"/>
      <c r="Q145" s="117"/>
      <c r="R145" s="121"/>
      <c r="S145" s="174">
        <v>0</v>
      </c>
      <c r="T145" s="173">
        <v>0</v>
      </c>
      <c r="U145" s="174">
        <v>0</v>
      </c>
      <c r="V145" s="173">
        <v>0</v>
      </c>
      <c r="W145" s="174">
        <f t="shared" si="4"/>
        <v>0</v>
      </c>
      <c r="X145" s="711"/>
      <c r="Y145" s="713"/>
      <c r="Z145" s="137"/>
    </row>
    <row r="146" spans="2:26" x14ac:dyDescent="0.35">
      <c r="B146" s="25"/>
      <c r="C146" s="27"/>
      <c r="D146" s="15"/>
      <c r="F146" t="s">
        <v>329</v>
      </c>
      <c r="L146" s="17"/>
      <c r="M146" s="117"/>
      <c r="N146" s="121"/>
      <c r="O146" s="117"/>
      <c r="P146" s="121"/>
      <c r="Q146" s="117"/>
      <c r="R146" s="121"/>
      <c r="S146" s="174">
        <v>0</v>
      </c>
      <c r="T146" s="173">
        <v>0</v>
      </c>
      <c r="U146" s="174">
        <v>0</v>
      </c>
      <c r="V146" s="173">
        <v>0</v>
      </c>
      <c r="W146" s="174">
        <f t="shared" si="4"/>
        <v>0</v>
      </c>
      <c r="X146" s="711"/>
      <c r="Y146" s="713"/>
      <c r="Z146" s="137"/>
    </row>
    <row r="147" spans="2:26" x14ac:dyDescent="0.35">
      <c r="B147" s="25"/>
      <c r="C147" s="27"/>
      <c r="D147" s="15"/>
      <c r="F147" t="s">
        <v>851</v>
      </c>
      <c r="L147" s="17"/>
      <c r="M147" s="117"/>
      <c r="N147" s="121"/>
      <c r="O147" s="117"/>
      <c r="P147" s="121"/>
      <c r="Q147" s="117"/>
      <c r="R147" s="121"/>
      <c r="S147" s="174"/>
      <c r="T147" s="173"/>
      <c r="U147" s="174"/>
      <c r="V147" s="173">
        <v>1</v>
      </c>
      <c r="W147" s="174">
        <f>SUM(S147:V147)</f>
        <v>1</v>
      </c>
      <c r="X147" s="711"/>
      <c r="Y147" s="713"/>
      <c r="Z147" s="137"/>
    </row>
    <row r="148" spans="2:26" x14ac:dyDescent="0.35">
      <c r="B148" s="25"/>
      <c r="C148" s="27"/>
      <c r="D148" s="15"/>
      <c r="L148" s="17"/>
      <c r="M148" s="117"/>
      <c r="N148" s="121"/>
      <c r="O148" s="117"/>
      <c r="P148" s="121"/>
      <c r="Q148" s="117"/>
      <c r="R148" s="121"/>
      <c r="S148" s="174"/>
      <c r="T148" s="173"/>
      <c r="U148" s="174"/>
      <c r="V148" s="173"/>
      <c r="W148" s="174"/>
      <c r="X148" s="711"/>
      <c r="Y148" s="713"/>
      <c r="Z148" s="137"/>
    </row>
    <row r="149" spans="2:26" x14ac:dyDescent="0.35">
      <c r="B149" s="25"/>
      <c r="C149" s="27"/>
      <c r="D149" s="15"/>
      <c r="L149" s="17"/>
      <c r="M149" s="117"/>
      <c r="N149" s="121"/>
      <c r="O149" s="117"/>
      <c r="P149" s="121"/>
      <c r="Q149" s="117"/>
      <c r="R149" s="121"/>
      <c r="S149" s="174"/>
      <c r="T149" s="173"/>
      <c r="U149" s="174"/>
      <c r="V149" s="173"/>
      <c r="W149" s="174"/>
      <c r="X149" s="711"/>
      <c r="Y149" s="713"/>
      <c r="Z149" s="137"/>
    </row>
    <row r="150" spans="2:26" x14ac:dyDescent="0.35">
      <c r="B150" s="25"/>
      <c r="C150" s="27"/>
      <c r="D150" s="15"/>
      <c r="E150" s="22"/>
      <c r="L150" s="17"/>
      <c r="M150" s="117"/>
      <c r="N150" s="121"/>
      <c r="O150" s="117"/>
      <c r="P150" s="121"/>
      <c r="Q150" s="117"/>
      <c r="R150" s="121"/>
      <c r="S150" s="174"/>
      <c r="T150" s="173"/>
      <c r="U150" s="174"/>
      <c r="V150" s="173"/>
      <c r="W150" s="174"/>
      <c r="X150" s="711"/>
      <c r="Y150" s="713"/>
      <c r="Z150" s="137"/>
    </row>
    <row r="151" spans="2:26" x14ac:dyDescent="0.35">
      <c r="B151" s="10" t="s">
        <v>115</v>
      </c>
      <c r="C151" s="21" t="s">
        <v>116</v>
      </c>
      <c r="D151" s="15"/>
      <c r="E151" s="15"/>
      <c r="L151" s="17"/>
      <c r="M151" s="117"/>
      <c r="N151" s="121"/>
      <c r="O151" s="117"/>
      <c r="P151" s="121"/>
      <c r="Q151" s="117"/>
      <c r="R151" s="121"/>
      <c r="S151" s="174">
        <v>0</v>
      </c>
      <c r="T151" s="173">
        <v>0</v>
      </c>
      <c r="U151" s="174">
        <v>3</v>
      </c>
      <c r="V151" s="173">
        <v>2</v>
      </c>
      <c r="W151" s="174">
        <f t="shared" ref="W151:W170" si="5">SUM(S151:V151)</f>
        <v>5</v>
      </c>
      <c r="X151" s="711"/>
      <c r="Y151" s="713"/>
      <c r="Z151" s="137"/>
    </row>
    <row r="152" spans="2:26" x14ac:dyDescent="0.35">
      <c r="B152" s="25" t="s">
        <v>117</v>
      </c>
      <c r="C152" s="13" t="s">
        <v>50</v>
      </c>
      <c r="D152" s="11" t="s">
        <v>118</v>
      </c>
      <c r="E152" s="11"/>
      <c r="L152" s="17"/>
      <c r="M152" s="117"/>
      <c r="N152" s="121"/>
      <c r="O152" s="117"/>
      <c r="P152" s="121"/>
      <c r="Q152" s="117"/>
      <c r="R152" s="121"/>
      <c r="S152" s="174">
        <v>0</v>
      </c>
      <c r="T152" s="173">
        <v>0</v>
      </c>
      <c r="U152" s="174">
        <v>0</v>
      </c>
      <c r="V152" s="173">
        <v>2</v>
      </c>
      <c r="W152" s="174">
        <f t="shared" si="5"/>
        <v>2</v>
      </c>
      <c r="X152" s="711"/>
      <c r="Y152" s="713"/>
      <c r="Z152" s="137"/>
    </row>
    <row r="153" spans="2:26" x14ac:dyDescent="0.35">
      <c r="B153" s="10" t="s">
        <v>60</v>
      </c>
      <c r="C153" s="15"/>
      <c r="D153" s="15" t="s">
        <v>119</v>
      </c>
      <c r="L153" s="17"/>
      <c r="M153" s="117"/>
      <c r="N153" s="121"/>
      <c r="O153" s="117"/>
      <c r="P153" s="121"/>
      <c r="Q153" s="117"/>
      <c r="R153" s="121"/>
      <c r="S153" s="174">
        <v>0</v>
      </c>
      <c r="T153" s="173">
        <v>0</v>
      </c>
      <c r="U153" s="174">
        <v>5</v>
      </c>
      <c r="V153" s="173">
        <v>9</v>
      </c>
      <c r="W153" s="174">
        <f t="shared" si="5"/>
        <v>14</v>
      </c>
      <c r="X153" s="711"/>
      <c r="Y153" s="713"/>
      <c r="Z153" s="137"/>
    </row>
    <row r="154" spans="2:26" x14ac:dyDescent="0.35">
      <c r="B154" s="10"/>
      <c r="C154" s="15"/>
      <c r="D154" s="15" t="s">
        <v>120</v>
      </c>
      <c r="L154" s="17"/>
      <c r="M154" s="117"/>
      <c r="N154" s="121"/>
      <c r="O154" s="117"/>
      <c r="P154" s="121"/>
      <c r="Q154" s="117"/>
      <c r="R154" s="121"/>
      <c r="S154" s="174">
        <v>2</v>
      </c>
      <c r="T154" s="173">
        <v>2</v>
      </c>
      <c r="U154" s="174">
        <v>25</v>
      </c>
      <c r="V154" s="173">
        <v>13</v>
      </c>
      <c r="W154" s="174">
        <f t="shared" si="5"/>
        <v>42</v>
      </c>
      <c r="X154" s="711"/>
      <c r="Y154" s="713"/>
      <c r="Z154" s="137"/>
    </row>
    <row r="155" spans="2:26" x14ac:dyDescent="0.35">
      <c r="B155" s="10"/>
      <c r="C155" s="15"/>
      <c r="D155" s="28" t="s">
        <v>121</v>
      </c>
      <c r="L155" s="17"/>
      <c r="M155" s="117"/>
      <c r="N155" s="121"/>
      <c r="O155" s="117"/>
      <c r="P155" s="121"/>
      <c r="Q155" s="117"/>
      <c r="R155" s="121"/>
      <c r="S155" s="174">
        <v>2</v>
      </c>
      <c r="T155" s="173">
        <v>0</v>
      </c>
      <c r="U155" s="174">
        <v>25</v>
      </c>
      <c r="V155" s="173">
        <v>7</v>
      </c>
      <c r="W155" s="174">
        <f t="shared" si="5"/>
        <v>34</v>
      </c>
      <c r="X155" s="711"/>
      <c r="Y155" s="713"/>
      <c r="Z155" s="137"/>
    </row>
    <row r="156" spans="2:26" x14ac:dyDescent="0.35">
      <c r="B156" s="10"/>
      <c r="C156" s="15"/>
      <c r="D156" s="15" t="s">
        <v>122</v>
      </c>
      <c r="E156" s="15"/>
      <c r="L156" s="17"/>
      <c r="M156" s="117"/>
      <c r="N156" s="121"/>
      <c r="O156" s="117"/>
      <c r="P156" s="121"/>
      <c r="Q156" s="117"/>
      <c r="R156" s="121"/>
      <c r="S156" s="174">
        <v>2</v>
      </c>
      <c r="T156" s="173">
        <v>0</v>
      </c>
      <c r="U156" s="174">
        <v>0</v>
      </c>
      <c r="V156" s="173">
        <v>1</v>
      </c>
      <c r="W156" s="174">
        <f t="shared" si="5"/>
        <v>3</v>
      </c>
      <c r="X156" s="711"/>
      <c r="Y156" s="713"/>
      <c r="Z156" s="137"/>
    </row>
    <row r="157" spans="2:26" x14ac:dyDescent="0.35">
      <c r="B157" s="10"/>
      <c r="C157" s="15"/>
      <c r="D157" s="15" t="s">
        <v>123</v>
      </c>
      <c r="E157" s="15"/>
      <c r="L157" s="17"/>
      <c r="M157" s="117"/>
      <c r="N157" s="121"/>
      <c r="O157" s="117"/>
      <c r="P157" s="121"/>
      <c r="Q157" s="117"/>
      <c r="R157" s="121"/>
      <c r="S157" s="174">
        <v>0</v>
      </c>
      <c r="T157" s="173">
        <v>0</v>
      </c>
      <c r="U157" s="174">
        <v>25</v>
      </c>
      <c r="V157" s="173">
        <v>6</v>
      </c>
      <c r="W157" s="174">
        <f t="shared" si="5"/>
        <v>31</v>
      </c>
      <c r="X157" s="711"/>
      <c r="Y157" s="713"/>
      <c r="Z157" s="137"/>
    </row>
    <row r="158" spans="2:26" x14ac:dyDescent="0.35">
      <c r="B158" s="10"/>
      <c r="C158" s="12"/>
      <c r="D158" s="28" t="s">
        <v>124</v>
      </c>
      <c r="L158" s="17"/>
      <c r="M158" s="117"/>
      <c r="N158" s="121"/>
      <c r="O158" s="117"/>
      <c r="P158" s="121"/>
      <c r="Q158" s="117"/>
      <c r="R158" s="121"/>
      <c r="S158" s="174">
        <v>0</v>
      </c>
      <c r="T158" s="173">
        <v>2</v>
      </c>
      <c r="U158" s="174">
        <v>0</v>
      </c>
      <c r="V158" s="173">
        <v>6</v>
      </c>
      <c r="W158" s="174">
        <f t="shared" si="5"/>
        <v>8</v>
      </c>
      <c r="X158" s="711"/>
      <c r="Y158" s="713"/>
      <c r="Z158" s="137"/>
    </row>
    <row r="159" spans="2:26" x14ac:dyDescent="0.35">
      <c r="B159" s="25" t="s">
        <v>125</v>
      </c>
      <c r="C159" s="13" t="s">
        <v>91</v>
      </c>
      <c r="D159" s="11" t="s">
        <v>126</v>
      </c>
      <c r="E159" s="12"/>
      <c r="L159" s="17"/>
      <c r="M159" s="117"/>
      <c r="N159" s="121"/>
      <c r="O159" s="117"/>
      <c r="P159" s="121"/>
      <c r="Q159" s="117"/>
      <c r="R159" s="121"/>
      <c r="S159" s="174">
        <v>0</v>
      </c>
      <c r="T159" s="173">
        <v>0</v>
      </c>
      <c r="U159" s="174">
        <v>3</v>
      </c>
      <c r="V159" s="173">
        <v>0</v>
      </c>
      <c r="W159" s="174">
        <f t="shared" si="5"/>
        <v>3</v>
      </c>
      <c r="X159" s="711"/>
      <c r="Y159" s="713"/>
      <c r="Z159" s="137"/>
    </row>
    <row r="160" spans="2:26" x14ac:dyDescent="0.35">
      <c r="B160" s="10"/>
      <c r="C160" s="15"/>
      <c r="D160" s="15" t="s">
        <v>119</v>
      </c>
      <c r="L160" s="17"/>
      <c r="M160" s="117"/>
      <c r="N160" s="121"/>
      <c r="O160" s="117"/>
      <c r="P160" s="121"/>
      <c r="Q160" s="117"/>
      <c r="R160" s="121"/>
      <c r="S160" s="174">
        <v>2</v>
      </c>
      <c r="T160" s="173">
        <v>2</v>
      </c>
      <c r="U160" s="174">
        <v>0</v>
      </c>
      <c r="V160" s="173">
        <v>1</v>
      </c>
      <c r="W160" s="174">
        <f t="shared" si="5"/>
        <v>5</v>
      </c>
      <c r="X160" s="711"/>
      <c r="Y160" s="713"/>
      <c r="Z160" s="137"/>
    </row>
    <row r="161" spans="2:26" x14ac:dyDescent="0.35">
      <c r="B161" s="10"/>
      <c r="C161" s="15"/>
      <c r="D161" s="15" t="s">
        <v>127</v>
      </c>
      <c r="L161" s="17"/>
      <c r="M161" s="117"/>
      <c r="N161" s="121"/>
      <c r="O161" s="117"/>
      <c r="P161" s="121"/>
      <c r="Q161" s="117"/>
      <c r="R161" s="121"/>
      <c r="S161" s="174">
        <v>2</v>
      </c>
      <c r="T161" s="173">
        <v>2</v>
      </c>
      <c r="U161" s="174">
        <v>1</v>
      </c>
      <c r="V161" s="173">
        <v>1</v>
      </c>
      <c r="W161" s="174">
        <f t="shared" si="5"/>
        <v>6</v>
      </c>
      <c r="X161" s="711"/>
      <c r="Y161" s="713"/>
      <c r="Z161" s="137"/>
    </row>
    <row r="162" spans="2:26" x14ac:dyDescent="0.35">
      <c r="B162" s="10"/>
      <c r="C162" s="15"/>
      <c r="D162" s="15" t="s">
        <v>128</v>
      </c>
      <c r="L162" s="17"/>
      <c r="M162" s="117"/>
      <c r="N162" s="121"/>
      <c r="O162" s="117"/>
      <c r="P162" s="121"/>
      <c r="Q162" s="117"/>
      <c r="R162" s="121"/>
      <c r="S162" s="174">
        <v>1</v>
      </c>
      <c r="T162" s="173">
        <v>1</v>
      </c>
      <c r="U162" s="174">
        <v>2</v>
      </c>
      <c r="V162" s="173">
        <v>1</v>
      </c>
      <c r="W162" s="174">
        <f t="shared" si="5"/>
        <v>5</v>
      </c>
      <c r="X162" s="711"/>
      <c r="Y162" s="713"/>
      <c r="Z162" s="137"/>
    </row>
    <row r="163" spans="2:26" x14ac:dyDescent="0.35">
      <c r="B163" s="25" t="s">
        <v>129</v>
      </c>
      <c r="C163" s="13" t="s">
        <v>94</v>
      </c>
      <c r="D163" s="21" t="s">
        <v>130</v>
      </c>
      <c r="E163" s="15"/>
      <c r="L163" s="17"/>
      <c r="M163" s="117"/>
      <c r="N163" s="121"/>
      <c r="O163" s="117"/>
      <c r="P163" s="121"/>
      <c r="Q163" s="117"/>
      <c r="R163" s="121"/>
      <c r="S163" s="174">
        <v>0</v>
      </c>
      <c r="T163" s="173">
        <v>0</v>
      </c>
      <c r="U163" s="174">
        <v>0</v>
      </c>
      <c r="V163" s="173">
        <v>0</v>
      </c>
      <c r="W163" s="174">
        <f t="shared" si="5"/>
        <v>0</v>
      </c>
      <c r="X163" s="711"/>
      <c r="Y163" s="713"/>
      <c r="Z163" s="137"/>
    </row>
    <row r="164" spans="2:26" x14ac:dyDescent="0.35">
      <c r="B164" s="25"/>
      <c r="C164" s="15"/>
      <c r="D164" s="30" t="s">
        <v>131</v>
      </c>
      <c r="L164" s="17"/>
      <c r="M164" s="117"/>
      <c r="N164" s="121"/>
      <c r="O164" s="117"/>
      <c r="P164" s="121"/>
      <c r="Q164" s="117"/>
      <c r="R164" s="121"/>
      <c r="S164" s="174">
        <v>0</v>
      </c>
      <c r="T164" s="173">
        <v>0</v>
      </c>
      <c r="U164" s="174">
        <v>0</v>
      </c>
      <c r="V164" s="173">
        <v>0</v>
      </c>
      <c r="W164" s="174">
        <f t="shared" si="5"/>
        <v>0</v>
      </c>
      <c r="X164" s="711"/>
      <c r="Y164" s="713"/>
      <c r="Z164" s="137"/>
    </row>
    <row r="165" spans="2:26" x14ac:dyDescent="0.35">
      <c r="B165" s="25" t="s">
        <v>60</v>
      </c>
      <c r="C165" s="27"/>
      <c r="D165" s="22" t="s">
        <v>93</v>
      </c>
      <c r="E165" s="22"/>
      <c r="L165" s="17"/>
      <c r="M165" s="117"/>
      <c r="N165" s="121"/>
      <c r="O165" s="117"/>
      <c r="P165" s="121"/>
      <c r="Q165" s="117"/>
      <c r="R165" s="121"/>
      <c r="S165" s="174">
        <v>0</v>
      </c>
      <c r="T165" s="173">
        <v>0</v>
      </c>
      <c r="U165" s="174">
        <v>0</v>
      </c>
      <c r="V165" s="173">
        <v>0</v>
      </c>
      <c r="W165" s="174">
        <f t="shared" si="5"/>
        <v>0</v>
      </c>
      <c r="X165" s="711"/>
      <c r="Y165" s="713"/>
      <c r="Z165" s="137"/>
    </row>
    <row r="166" spans="2:26" x14ac:dyDescent="0.35">
      <c r="B166" s="25"/>
      <c r="C166" s="27"/>
      <c r="D166" s="15" t="s">
        <v>132</v>
      </c>
      <c r="E166" s="27"/>
      <c r="L166" s="17"/>
      <c r="M166" s="117"/>
      <c r="N166" s="121"/>
      <c r="O166" s="117"/>
      <c r="P166" s="121"/>
      <c r="Q166" s="117"/>
      <c r="R166" s="121"/>
      <c r="S166" s="174">
        <v>0</v>
      </c>
      <c r="T166" s="173">
        <v>0</v>
      </c>
      <c r="U166" s="174">
        <v>0</v>
      </c>
      <c r="V166" s="173">
        <v>0</v>
      </c>
      <c r="W166" s="174">
        <f t="shared" si="5"/>
        <v>0</v>
      </c>
      <c r="X166" s="711"/>
      <c r="Y166" s="713"/>
      <c r="Z166" s="137"/>
    </row>
    <row r="167" spans="2:26" x14ac:dyDescent="0.35">
      <c r="B167" s="25"/>
      <c r="C167" s="27"/>
      <c r="D167" s="15" t="s">
        <v>133</v>
      </c>
      <c r="E167" s="27"/>
      <c r="L167" s="17"/>
      <c r="M167" s="117"/>
      <c r="N167" s="121"/>
      <c r="O167" s="117"/>
      <c r="P167" s="121"/>
      <c r="Q167" s="117"/>
      <c r="R167" s="121"/>
      <c r="S167" s="174">
        <v>0</v>
      </c>
      <c r="T167" s="173">
        <v>0</v>
      </c>
      <c r="U167" s="174">
        <v>0</v>
      </c>
      <c r="V167" s="173">
        <v>0</v>
      </c>
      <c r="W167" s="174">
        <f t="shared" si="5"/>
        <v>0</v>
      </c>
      <c r="X167" s="711"/>
      <c r="Y167" s="713"/>
      <c r="Z167" s="137"/>
    </row>
    <row r="168" spans="2:26" x14ac:dyDescent="0.35">
      <c r="B168" s="25"/>
      <c r="C168" s="27"/>
      <c r="D168" s="15" t="s">
        <v>134</v>
      </c>
      <c r="E168" s="27"/>
      <c r="L168" s="17"/>
      <c r="M168" s="117"/>
      <c r="N168" s="121"/>
      <c r="O168" s="117"/>
      <c r="P168" s="121"/>
      <c r="Q168" s="117"/>
      <c r="R168" s="121"/>
      <c r="S168" s="174">
        <v>0</v>
      </c>
      <c r="T168" s="173">
        <v>0</v>
      </c>
      <c r="U168" s="174">
        <v>0</v>
      </c>
      <c r="V168" s="173">
        <v>0</v>
      </c>
      <c r="W168" s="174">
        <f t="shared" si="5"/>
        <v>0</v>
      </c>
      <c r="X168" s="711"/>
      <c r="Y168" s="713"/>
      <c r="Z168" s="137"/>
    </row>
    <row r="169" spans="2:26" x14ac:dyDescent="0.35">
      <c r="B169" s="25"/>
      <c r="C169" s="27"/>
      <c r="D169" s="15" t="s">
        <v>135</v>
      </c>
      <c r="E169" s="27"/>
      <c r="L169" s="17"/>
      <c r="M169" s="117"/>
      <c r="N169" s="121"/>
      <c r="O169" s="117"/>
      <c r="P169" s="121"/>
      <c r="Q169" s="117"/>
      <c r="R169" s="121"/>
      <c r="S169" s="174">
        <v>0</v>
      </c>
      <c r="T169" s="173">
        <v>0</v>
      </c>
      <c r="U169" s="174">
        <v>0</v>
      </c>
      <c r="V169" s="173">
        <v>0</v>
      </c>
      <c r="W169" s="174">
        <f t="shared" si="5"/>
        <v>0</v>
      </c>
      <c r="X169" s="711"/>
      <c r="Y169" s="713"/>
      <c r="Z169" s="137"/>
    </row>
    <row r="170" spans="2:26" x14ac:dyDescent="0.35">
      <c r="B170" s="25"/>
      <c r="C170" s="27"/>
      <c r="D170" s="15" t="s">
        <v>136</v>
      </c>
      <c r="E170" s="27"/>
      <c r="L170" s="17"/>
      <c r="M170" s="117"/>
      <c r="N170" s="121"/>
      <c r="O170" s="117"/>
      <c r="P170" s="121"/>
      <c r="Q170" s="117"/>
      <c r="R170" s="121"/>
      <c r="S170" s="174">
        <v>0</v>
      </c>
      <c r="T170" s="173">
        <v>0</v>
      </c>
      <c r="U170" s="174">
        <v>0</v>
      </c>
      <c r="V170" s="173">
        <v>0</v>
      </c>
      <c r="W170" s="174">
        <f t="shared" si="5"/>
        <v>0</v>
      </c>
      <c r="X170" s="711"/>
      <c r="Y170" s="713"/>
      <c r="Z170" s="137"/>
    </row>
    <row r="171" spans="2:26" x14ac:dyDescent="0.35">
      <c r="B171" s="25"/>
      <c r="C171" s="27"/>
      <c r="D171" s="15" t="s">
        <v>137</v>
      </c>
      <c r="E171" s="27"/>
      <c r="L171" s="17"/>
      <c r="M171" s="117"/>
      <c r="N171" s="121"/>
      <c r="O171" s="117"/>
      <c r="P171" s="121"/>
      <c r="Q171" s="117"/>
      <c r="R171" s="121"/>
      <c r="S171" s="174">
        <v>0</v>
      </c>
      <c r="T171" s="173">
        <v>0</v>
      </c>
      <c r="U171" s="174">
        <v>0</v>
      </c>
      <c r="V171" s="173">
        <v>0</v>
      </c>
      <c r="W171" s="174">
        <f>SUM(S171:V171)</f>
        <v>0</v>
      </c>
      <c r="X171" s="711"/>
      <c r="Y171" s="713"/>
      <c r="Z171" s="137"/>
    </row>
    <row r="172" spans="2:26" x14ac:dyDescent="0.35">
      <c r="B172" s="25"/>
      <c r="C172" s="27"/>
      <c r="D172" s="22"/>
      <c r="E172" s="27"/>
      <c r="L172" s="17"/>
      <c r="M172" s="117"/>
      <c r="N172" s="121"/>
      <c r="O172" s="117"/>
      <c r="P172" s="121"/>
      <c r="Q172" s="117"/>
      <c r="R172" s="121"/>
      <c r="S172" s="174"/>
      <c r="T172" s="173"/>
      <c r="U172" s="174"/>
      <c r="V172" s="173"/>
      <c r="W172" s="174"/>
      <c r="X172" s="711"/>
      <c r="Y172" s="713"/>
      <c r="Z172" s="137"/>
    </row>
    <row r="173" spans="2:26" x14ac:dyDescent="0.35">
      <c r="B173" s="10" t="s">
        <v>138</v>
      </c>
      <c r="C173" s="14" t="s">
        <v>139</v>
      </c>
      <c r="D173" s="14"/>
      <c r="E173" s="14"/>
      <c r="L173" s="17"/>
      <c r="M173" s="117"/>
      <c r="N173" s="121"/>
      <c r="O173" s="117"/>
      <c r="P173" s="121"/>
      <c r="Q173" s="117"/>
      <c r="R173" s="121"/>
      <c r="S173" s="174">
        <v>0</v>
      </c>
      <c r="T173" s="173">
        <v>0</v>
      </c>
      <c r="U173" s="174">
        <v>0</v>
      </c>
      <c r="V173" s="173">
        <v>122</v>
      </c>
      <c r="W173" s="174">
        <f t="shared" ref="W173:W183" si="6">SUM(S173:V173)</f>
        <v>122</v>
      </c>
      <c r="X173" s="711"/>
      <c r="Y173" s="713"/>
      <c r="Z173" s="137"/>
    </row>
    <row r="174" spans="2:26" x14ac:dyDescent="0.35">
      <c r="B174" s="25"/>
      <c r="C174" s="31"/>
      <c r="D174" s="14" t="s">
        <v>140</v>
      </c>
      <c r="E174" s="14"/>
      <c r="L174" s="17"/>
      <c r="M174" s="117"/>
      <c r="N174" s="121"/>
      <c r="O174" s="117"/>
      <c r="P174" s="121"/>
      <c r="Q174" s="117"/>
      <c r="R174" s="121"/>
      <c r="S174" s="174">
        <v>0</v>
      </c>
      <c r="T174" s="173">
        <v>0</v>
      </c>
      <c r="U174" s="174">
        <v>0</v>
      </c>
      <c r="V174" s="173">
        <v>0</v>
      </c>
      <c r="W174" s="174">
        <f t="shared" si="6"/>
        <v>0</v>
      </c>
      <c r="X174" s="711"/>
      <c r="Y174" s="713"/>
      <c r="Z174" s="137"/>
    </row>
    <row r="175" spans="2:26" x14ac:dyDescent="0.35">
      <c r="B175" s="10"/>
      <c r="C175" s="32"/>
      <c r="D175" s="33" t="s">
        <v>141</v>
      </c>
      <c r="L175" s="17"/>
      <c r="M175" s="117"/>
      <c r="N175" s="121"/>
      <c r="O175" s="117"/>
      <c r="P175" s="121"/>
      <c r="Q175" s="117"/>
      <c r="R175" s="121"/>
      <c r="S175" s="174">
        <v>0</v>
      </c>
      <c r="T175" s="173">
        <v>0</v>
      </c>
      <c r="U175" s="174">
        <v>0</v>
      </c>
      <c r="V175" s="173">
        <v>0</v>
      </c>
      <c r="W175" s="174">
        <f t="shared" si="6"/>
        <v>0</v>
      </c>
      <c r="X175" s="711"/>
      <c r="Y175" s="713"/>
      <c r="Z175" s="137"/>
    </row>
    <row r="176" spans="2:26" x14ac:dyDescent="0.35">
      <c r="B176" s="10"/>
      <c r="C176" s="31"/>
      <c r="D176" s="22" t="s">
        <v>93</v>
      </c>
      <c r="E176" s="33"/>
      <c r="L176" s="17"/>
      <c r="M176" s="117"/>
      <c r="N176" s="121"/>
      <c r="O176" s="117"/>
      <c r="P176" s="121"/>
      <c r="Q176" s="117"/>
      <c r="R176" s="121"/>
      <c r="S176" s="174">
        <v>0</v>
      </c>
      <c r="T176" s="173">
        <v>0</v>
      </c>
      <c r="U176" s="174">
        <v>0</v>
      </c>
      <c r="V176" s="173">
        <v>0</v>
      </c>
      <c r="W176" s="174">
        <f t="shared" si="6"/>
        <v>0</v>
      </c>
      <c r="X176" s="711"/>
      <c r="Y176" s="713"/>
      <c r="Z176" s="137"/>
    </row>
    <row r="177" spans="2:26" x14ac:dyDescent="0.35">
      <c r="B177" s="10"/>
      <c r="C177" s="31"/>
      <c r="D177" s="15" t="s">
        <v>132</v>
      </c>
      <c r="E177" s="33"/>
      <c r="L177" s="17"/>
      <c r="M177" s="117"/>
      <c r="N177" s="121"/>
      <c r="O177" s="117"/>
      <c r="P177" s="121"/>
      <c r="Q177" s="117"/>
      <c r="R177" s="121"/>
      <c r="S177" s="174">
        <v>0</v>
      </c>
      <c r="T177" s="173">
        <v>0</v>
      </c>
      <c r="U177" s="174">
        <v>0</v>
      </c>
      <c r="V177" s="173">
        <v>0</v>
      </c>
      <c r="W177" s="174">
        <f t="shared" si="6"/>
        <v>0</v>
      </c>
      <c r="X177" s="711"/>
      <c r="Y177" s="713"/>
      <c r="Z177" s="137"/>
    </row>
    <row r="178" spans="2:26" x14ac:dyDescent="0.35">
      <c r="B178" s="10"/>
      <c r="C178" s="31"/>
      <c r="D178" s="15" t="s">
        <v>133</v>
      </c>
      <c r="E178" s="33"/>
      <c r="L178" s="17"/>
      <c r="M178" s="117"/>
      <c r="N178" s="121"/>
      <c r="O178" s="117"/>
      <c r="P178" s="121"/>
      <c r="Q178" s="117"/>
      <c r="R178" s="121"/>
      <c r="S178" s="174">
        <v>0</v>
      </c>
      <c r="T178" s="173">
        <v>0</v>
      </c>
      <c r="U178" s="174">
        <v>0</v>
      </c>
      <c r="V178" s="173">
        <v>0</v>
      </c>
      <c r="W178" s="174">
        <f t="shared" si="6"/>
        <v>0</v>
      </c>
      <c r="X178" s="711"/>
      <c r="Y178" s="713"/>
      <c r="Z178" s="137"/>
    </row>
    <row r="179" spans="2:26" x14ac:dyDescent="0.35">
      <c r="B179" s="10"/>
      <c r="C179" s="31"/>
      <c r="D179" s="15" t="s">
        <v>142</v>
      </c>
      <c r="E179" s="33"/>
      <c r="L179" s="17"/>
      <c r="M179" s="117"/>
      <c r="N179" s="121"/>
      <c r="O179" s="117"/>
      <c r="P179" s="121"/>
      <c r="Q179" s="117"/>
      <c r="R179" s="121"/>
      <c r="S179" s="174">
        <v>0</v>
      </c>
      <c r="T179" s="173">
        <v>0</v>
      </c>
      <c r="U179" s="174">
        <v>0</v>
      </c>
      <c r="V179" s="173">
        <v>0</v>
      </c>
      <c r="W179" s="174">
        <f t="shared" si="6"/>
        <v>0</v>
      </c>
      <c r="X179" s="711"/>
      <c r="Y179" s="713"/>
      <c r="Z179" s="137"/>
    </row>
    <row r="180" spans="2:26" x14ac:dyDescent="0.35">
      <c r="B180" s="10"/>
      <c r="C180" s="31"/>
      <c r="D180" s="15" t="s">
        <v>143</v>
      </c>
      <c r="E180" s="33"/>
      <c r="L180" s="17"/>
      <c r="M180" s="117"/>
      <c r="N180" s="121"/>
      <c r="O180" s="117"/>
      <c r="P180" s="121"/>
      <c r="Q180" s="117"/>
      <c r="R180" s="121"/>
      <c r="S180" s="174">
        <v>0</v>
      </c>
      <c r="T180" s="173">
        <v>0</v>
      </c>
      <c r="U180" s="174">
        <v>0</v>
      </c>
      <c r="V180" s="173">
        <v>0</v>
      </c>
      <c r="W180" s="174">
        <f t="shared" si="6"/>
        <v>0</v>
      </c>
      <c r="X180" s="711"/>
      <c r="Y180" s="713"/>
      <c r="Z180" s="137"/>
    </row>
    <row r="181" spans="2:26" x14ac:dyDescent="0.35">
      <c r="B181" s="10"/>
      <c r="C181" s="31"/>
      <c r="D181" s="15" t="s">
        <v>136</v>
      </c>
      <c r="E181" s="33"/>
      <c r="L181" s="17"/>
      <c r="M181" s="117"/>
      <c r="N181" s="121"/>
      <c r="O181" s="117"/>
      <c r="P181" s="121"/>
      <c r="Q181" s="117"/>
      <c r="R181" s="121"/>
      <c r="S181" s="174">
        <v>0</v>
      </c>
      <c r="T181" s="173">
        <v>0</v>
      </c>
      <c r="U181" s="174">
        <v>0</v>
      </c>
      <c r="V181" s="173">
        <v>0</v>
      </c>
      <c r="W181" s="174">
        <f t="shared" si="6"/>
        <v>0</v>
      </c>
      <c r="X181" s="711"/>
      <c r="Y181" s="713"/>
      <c r="Z181" s="137"/>
    </row>
    <row r="182" spans="2:26" x14ac:dyDescent="0.35">
      <c r="B182" s="10"/>
      <c r="C182" s="31"/>
      <c r="D182" s="15" t="s">
        <v>137</v>
      </c>
      <c r="E182" s="33"/>
      <c r="L182" s="17"/>
      <c r="M182" s="117"/>
      <c r="N182" s="121"/>
      <c r="O182" s="117"/>
      <c r="P182" s="121"/>
      <c r="Q182" s="117"/>
      <c r="R182" s="121"/>
      <c r="S182" s="174">
        <v>0</v>
      </c>
      <c r="T182" s="173">
        <v>0</v>
      </c>
      <c r="U182" s="174">
        <v>0</v>
      </c>
      <c r="V182" s="173">
        <v>0</v>
      </c>
      <c r="W182" s="174">
        <f t="shared" si="6"/>
        <v>0</v>
      </c>
      <c r="X182" s="711"/>
      <c r="Y182" s="713"/>
      <c r="Z182" s="137"/>
    </row>
    <row r="183" spans="2:26" x14ac:dyDescent="0.35">
      <c r="B183" s="10"/>
      <c r="C183" s="31"/>
      <c r="D183" s="15" t="s">
        <v>144</v>
      </c>
      <c r="E183" s="33"/>
      <c r="L183" s="17"/>
      <c r="M183" s="117"/>
      <c r="N183" s="121"/>
      <c r="O183" s="117"/>
      <c r="P183" s="121"/>
      <c r="Q183" s="117"/>
      <c r="R183" s="121"/>
      <c r="S183" s="174">
        <v>0</v>
      </c>
      <c r="T183" s="173">
        <v>0</v>
      </c>
      <c r="U183" s="174">
        <v>0</v>
      </c>
      <c r="V183" s="173">
        <v>0</v>
      </c>
      <c r="W183" s="174">
        <f t="shared" si="6"/>
        <v>0</v>
      </c>
      <c r="X183" s="711"/>
      <c r="Y183" s="713"/>
      <c r="Z183" s="137"/>
    </row>
    <row r="184" spans="2:26" x14ac:dyDescent="0.35">
      <c r="B184" s="10"/>
      <c r="C184" s="31"/>
      <c r="D184" s="33"/>
      <c r="E184" s="33"/>
      <c r="L184" s="17"/>
      <c r="M184" s="117"/>
      <c r="N184" s="121"/>
      <c r="O184" s="117"/>
      <c r="P184" s="121"/>
      <c r="Q184" s="117"/>
      <c r="R184" s="121"/>
      <c r="S184" s="174"/>
      <c r="T184" s="173"/>
      <c r="U184" s="174"/>
      <c r="V184" s="173"/>
      <c r="W184" s="174"/>
      <c r="X184" s="711"/>
      <c r="Y184" s="713"/>
      <c r="Z184" s="137"/>
    </row>
    <row r="185" spans="2:26" x14ac:dyDescent="0.35">
      <c r="B185" s="25"/>
      <c r="C185" s="31"/>
      <c r="D185" s="14" t="s">
        <v>145</v>
      </c>
      <c r="E185" s="14"/>
      <c r="L185" s="17"/>
      <c r="M185" s="117"/>
      <c r="N185" s="121"/>
      <c r="O185" s="117"/>
      <c r="P185" s="121"/>
      <c r="Q185" s="117"/>
      <c r="R185" s="121"/>
      <c r="S185" s="174">
        <v>0</v>
      </c>
      <c r="T185" s="173">
        <v>0</v>
      </c>
      <c r="U185" s="174">
        <v>0</v>
      </c>
      <c r="V185" s="173">
        <v>1</v>
      </c>
      <c r="W185" s="174">
        <f t="shared" ref="W185:W194" si="7">SUM(S185:V185)</f>
        <v>1</v>
      </c>
      <c r="X185" s="711"/>
      <c r="Y185" s="713"/>
      <c r="Z185" s="137"/>
    </row>
    <row r="186" spans="2:26" x14ac:dyDescent="0.35">
      <c r="B186" s="10"/>
      <c r="C186" s="32"/>
      <c r="D186" s="33" t="s">
        <v>146</v>
      </c>
      <c r="L186" s="17"/>
      <c r="M186" s="117"/>
      <c r="N186" s="121"/>
      <c r="O186" s="117"/>
      <c r="P186" s="121"/>
      <c r="Q186" s="117"/>
      <c r="R186" s="121"/>
      <c r="S186" s="174">
        <v>3</v>
      </c>
      <c r="T186" s="173">
        <v>0</v>
      </c>
      <c r="U186" s="174">
        <v>0</v>
      </c>
      <c r="V186" s="173">
        <v>1</v>
      </c>
      <c r="W186" s="174">
        <f t="shared" si="7"/>
        <v>4</v>
      </c>
      <c r="X186" s="711"/>
      <c r="Y186" s="713"/>
      <c r="Z186" s="137"/>
    </row>
    <row r="187" spans="2:26" x14ac:dyDescent="0.35">
      <c r="B187" s="10"/>
      <c r="C187" s="31"/>
      <c r="D187" s="15" t="s">
        <v>147</v>
      </c>
      <c r="E187" s="33"/>
      <c r="L187" s="17"/>
      <c r="M187" s="117"/>
      <c r="N187" s="121"/>
      <c r="O187" s="117"/>
      <c r="P187" s="121"/>
      <c r="Q187" s="117"/>
      <c r="R187" s="121"/>
      <c r="S187" s="174">
        <v>3</v>
      </c>
      <c r="T187" s="173">
        <v>0</v>
      </c>
      <c r="U187" s="174">
        <v>0</v>
      </c>
      <c r="V187" s="173">
        <v>0</v>
      </c>
      <c r="W187" s="174">
        <f t="shared" si="7"/>
        <v>3</v>
      </c>
      <c r="X187" s="711"/>
      <c r="Y187" s="713"/>
      <c r="Z187" s="137"/>
    </row>
    <row r="188" spans="2:26" x14ac:dyDescent="0.35">
      <c r="B188" s="10"/>
      <c r="C188" s="31"/>
      <c r="D188" s="15" t="s">
        <v>132</v>
      </c>
      <c r="E188" s="33"/>
      <c r="L188" s="17"/>
      <c r="M188" s="117"/>
      <c r="N188" s="121"/>
      <c r="O188" s="117"/>
      <c r="P188" s="121"/>
      <c r="Q188" s="117"/>
      <c r="R188" s="121"/>
      <c r="S188" s="174">
        <v>0</v>
      </c>
      <c r="T188" s="173">
        <v>0</v>
      </c>
      <c r="U188" s="174">
        <v>0</v>
      </c>
      <c r="V188" s="173">
        <v>0</v>
      </c>
      <c r="W188" s="174">
        <f t="shared" si="7"/>
        <v>0</v>
      </c>
      <c r="X188" s="711"/>
      <c r="Y188" s="713"/>
      <c r="Z188" s="137"/>
    </row>
    <row r="189" spans="2:26" x14ac:dyDescent="0.35">
      <c r="B189" s="10"/>
      <c r="C189" s="31"/>
      <c r="D189" s="15" t="s">
        <v>133</v>
      </c>
      <c r="E189" s="33"/>
      <c r="L189" s="17"/>
      <c r="M189" s="117"/>
      <c r="N189" s="121"/>
      <c r="O189" s="117"/>
      <c r="P189" s="121"/>
      <c r="Q189" s="117"/>
      <c r="R189" s="121"/>
      <c r="S189" s="174">
        <v>0</v>
      </c>
      <c r="T189" s="173">
        <v>0</v>
      </c>
      <c r="U189" s="174">
        <v>0</v>
      </c>
      <c r="V189" s="173">
        <v>0</v>
      </c>
      <c r="W189" s="174">
        <f t="shared" si="7"/>
        <v>0</v>
      </c>
      <c r="X189" s="711"/>
      <c r="Y189" s="713"/>
      <c r="Z189" s="137"/>
    </row>
    <row r="190" spans="2:26" x14ac:dyDescent="0.35">
      <c r="B190" s="10"/>
      <c r="C190" s="31"/>
      <c r="D190" s="15" t="s">
        <v>142</v>
      </c>
      <c r="E190" s="33"/>
      <c r="L190" s="17"/>
      <c r="M190" s="117"/>
      <c r="N190" s="121"/>
      <c r="O190" s="117"/>
      <c r="P190" s="121"/>
      <c r="Q190" s="117"/>
      <c r="R190" s="121"/>
      <c r="S190" s="174">
        <v>0</v>
      </c>
      <c r="T190" s="173">
        <v>0</v>
      </c>
      <c r="U190" s="174">
        <v>0</v>
      </c>
      <c r="V190" s="173">
        <v>0</v>
      </c>
      <c r="W190" s="174">
        <f t="shared" si="7"/>
        <v>0</v>
      </c>
      <c r="X190" s="711"/>
      <c r="Y190" s="713"/>
      <c r="Z190" s="137"/>
    </row>
    <row r="191" spans="2:26" x14ac:dyDescent="0.35">
      <c r="B191" s="10"/>
      <c r="C191" s="31"/>
      <c r="D191" s="15" t="s">
        <v>148</v>
      </c>
      <c r="E191" s="33"/>
      <c r="L191" s="17"/>
      <c r="M191" s="117"/>
      <c r="N191" s="121"/>
      <c r="O191" s="117"/>
      <c r="P191" s="121"/>
      <c r="Q191" s="117"/>
      <c r="R191" s="121"/>
      <c r="S191" s="174">
        <v>0</v>
      </c>
      <c r="T191" s="173">
        <v>0</v>
      </c>
      <c r="U191" s="174">
        <v>0</v>
      </c>
      <c r="V191" s="173">
        <v>1</v>
      </c>
      <c r="W191" s="174">
        <f t="shared" si="7"/>
        <v>1</v>
      </c>
      <c r="X191" s="711"/>
      <c r="Y191" s="713"/>
      <c r="Z191" s="137"/>
    </row>
    <row r="192" spans="2:26" x14ac:dyDescent="0.35">
      <c r="B192" s="10"/>
      <c r="C192" s="31"/>
      <c r="D192" s="15" t="s">
        <v>137</v>
      </c>
      <c r="E192" s="33"/>
      <c r="L192" s="17"/>
      <c r="M192" s="117"/>
      <c r="N192" s="121"/>
      <c r="O192" s="117"/>
      <c r="P192" s="121"/>
      <c r="Q192" s="117"/>
      <c r="R192" s="121"/>
      <c r="S192" s="174">
        <v>0</v>
      </c>
      <c r="T192" s="173">
        <v>0</v>
      </c>
      <c r="U192" s="174">
        <v>0</v>
      </c>
      <c r="V192" s="173">
        <v>0</v>
      </c>
      <c r="W192" s="174">
        <f t="shared" si="7"/>
        <v>0</v>
      </c>
      <c r="X192" s="711"/>
      <c r="Y192" s="713"/>
      <c r="Z192" s="137"/>
    </row>
    <row r="193" spans="2:26" x14ac:dyDescent="0.35">
      <c r="B193" s="10"/>
      <c r="C193" s="31"/>
      <c r="D193" s="15" t="s">
        <v>144</v>
      </c>
      <c r="E193" s="33"/>
      <c r="L193" s="17"/>
      <c r="M193" s="117"/>
      <c r="N193" s="121"/>
      <c r="O193" s="117"/>
      <c r="P193" s="121"/>
      <c r="Q193" s="117"/>
      <c r="R193" s="121"/>
      <c r="S193" s="174">
        <v>0</v>
      </c>
      <c r="T193" s="173">
        <v>0</v>
      </c>
      <c r="U193" s="174">
        <v>0</v>
      </c>
      <c r="V193" s="173">
        <v>0</v>
      </c>
      <c r="W193" s="174">
        <f t="shared" si="7"/>
        <v>0</v>
      </c>
      <c r="X193" s="711"/>
      <c r="Y193" s="713"/>
      <c r="Z193" s="137"/>
    </row>
    <row r="194" spans="2:26" x14ac:dyDescent="0.35">
      <c r="B194" s="10"/>
      <c r="C194" s="31"/>
      <c r="D194" s="15" t="s">
        <v>149</v>
      </c>
      <c r="E194" s="33"/>
      <c r="L194" s="17"/>
      <c r="M194" s="117"/>
      <c r="N194" s="121"/>
      <c r="O194" s="117"/>
      <c r="P194" s="121"/>
      <c r="Q194" s="117"/>
      <c r="R194" s="121"/>
      <c r="S194" s="174">
        <v>0</v>
      </c>
      <c r="T194" s="173">
        <v>0</v>
      </c>
      <c r="U194" s="174">
        <v>0</v>
      </c>
      <c r="V194" s="173">
        <v>0</v>
      </c>
      <c r="W194" s="174">
        <f t="shared" si="7"/>
        <v>0</v>
      </c>
      <c r="X194" s="711"/>
      <c r="Y194" s="713"/>
      <c r="Z194" s="137"/>
    </row>
    <row r="195" spans="2:26" x14ac:dyDescent="0.35">
      <c r="B195" s="10"/>
      <c r="C195" s="31"/>
      <c r="D195" s="33"/>
      <c r="E195" s="33"/>
      <c r="L195" s="17"/>
      <c r="M195" s="117"/>
      <c r="N195" s="121"/>
      <c r="O195" s="117"/>
      <c r="P195" s="121"/>
      <c r="Q195" s="117"/>
      <c r="R195" s="121"/>
      <c r="S195" s="174"/>
      <c r="T195" s="173"/>
      <c r="U195" s="174"/>
      <c r="V195" s="173"/>
      <c r="W195" s="174"/>
      <c r="X195" s="711"/>
      <c r="Y195" s="713"/>
      <c r="Z195" s="137"/>
    </row>
    <row r="196" spans="2:26" x14ac:dyDescent="0.35">
      <c r="B196" s="25"/>
      <c r="C196" s="31"/>
      <c r="D196" s="14" t="s">
        <v>150</v>
      </c>
      <c r="E196" s="14"/>
      <c r="L196" s="17"/>
      <c r="M196" s="117"/>
      <c r="N196" s="121"/>
      <c r="O196" s="117"/>
      <c r="P196" s="121"/>
      <c r="Q196" s="117"/>
      <c r="R196" s="121"/>
      <c r="S196" s="174"/>
      <c r="T196" s="173"/>
      <c r="U196" s="174"/>
      <c r="V196" s="173"/>
      <c r="W196" s="174"/>
      <c r="X196" s="711"/>
      <c r="Y196" s="713"/>
      <c r="Z196" s="137"/>
    </row>
    <row r="197" spans="2:26" x14ac:dyDescent="0.35">
      <c r="B197" s="10"/>
      <c r="C197" s="32"/>
      <c r="D197" s="33" t="s">
        <v>151</v>
      </c>
      <c r="L197" s="17"/>
      <c r="M197" s="117"/>
      <c r="N197" s="121"/>
      <c r="O197" s="117"/>
      <c r="P197" s="121"/>
      <c r="Q197" s="117"/>
      <c r="R197" s="121"/>
      <c r="S197" s="174">
        <v>13</v>
      </c>
      <c r="T197" s="173">
        <v>0</v>
      </c>
      <c r="U197" s="174">
        <v>0</v>
      </c>
      <c r="V197" s="173">
        <v>5</v>
      </c>
      <c r="W197" s="174">
        <f t="shared" ref="W197:W205" si="8">SUM(S197:V197)</f>
        <v>18</v>
      </c>
      <c r="X197" s="711"/>
      <c r="Y197" s="713"/>
      <c r="Z197" s="137"/>
    </row>
    <row r="198" spans="2:26" x14ac:dyDescent="0.35">
      <c r="B198" s="10"/>
      <c r="C198" s="31"/>
      <c r="D198" s="15" t="s">
        <v>147</v>
      </c>
      <c r="E198" s="33"/>
      <c r="L198" s="17"/>
      <c r="M198" s="117"/>
      <c r="N198" s="121"/>
      <c r="O198" s="117"/>
      <c r="P198" s="121"/>
      <c r="Q198" s="117"/>
      <c r="R198" s="121"/>
      <c r="S198" s="174">
        <v>13</v>
      </c>
      <c r="T198" s="173">
        <v>0</v>
      </c>
      <c r="U198" s="174">
        <v>0</v>
      </c>
      <c r="V198" s="173">
        <v>0</v>
      </c>
      <c r="W198" s="174">
        <f t="shared" si="8"/>
        <v>13</v>
      </c>
      <c r="X198" s="711"/>
      <c r="Y198" s="713"/>
      <c r="Z198" s="137"/>
    </row>
    <row r="199" spans="2:26" x14ac:dyDescent="0.35">
      <c r="B199" s="10"/>
      <c r="C199" s="31"/>
      <c r="D199" s="15" t="s">
        <v>132</v>
      </c>
      <c r="E199" s="33"/>
      <c r="L199" s="17"/>
      <c r="M199" s="117"/>
      <c r="N199" s="121"/>
      <c r="O199" s="117"/>
      <c r="P199" s="121"/>
      <c r="Q199" s="117"/>
      <c r="R199" s="121"/>
      <c r="S199" s="174">
        <v>0</v>
      </c>
      <c r="T199" s="173">
        <v>0</v>
      </c>
      <c r="U199" s="174">
        <v>0</v>
      </c>
      <c r="V199" s="173">
        <v>0</v>
      </c>
      <c r="W199" s="174">
        <f t="shared" si="8"/>
        <v>0</v>
      </c>
      <c r="X199" s="711"/>
      <c r="Y199" s="713"/>
      <c r="Z199" s="137"/>
    </row>
    <row r="200" spans="2:26" x14ac:dyDescent="0.35">
      <c r="B200" s="10"/>
      <c r="C200" s="31"/>
      <c r="D200" s="15" t="s">
        <v>133</v>
      </c>
      <c r="E200" s="33"/>
      <c r="L200" s="17"/>
      <c r="M200" s="117"/>
      <c r="N200" s="121"/>
      <c r="O200" s="117"/>
      <c r="P200" s="121"/>
      <c r="Q200" s="117"/>
      <c r="R200" s="121"/>
      <c r="S200" s="174">
        <v>0</v>
      </c>
      <c r="T200" s="173">
        <v>0</v>
      </c>
      <c r="U200" s="174">
        <v>0</v>
      </c>
      <c r="V200" s="173">
        <v>0</v>
      </c>
      <c r="W200" s="174">
        <f t="shared" si="8"/>
        <v>0</v>
      </c>
      <c r="X200" s="711"/>
      <c r="Y200" s="713"/>
      <c r="Z200" s="137"/>
    </row>
    <row r="201" spans="2:26" x14ac:dyDescent="0.35">
      <c r="B201" s="10"/>
      <c r="C201" s="31"/>
      <c r="D201" s="15" t="s">
        <v>142</v>
      </c>
      <c r="E201" s="33"/>
      <c r="L201" s="17"/>
      <c r="M201" s="117"/>
      <c r="N201" s="121"/>
      <c r="O201" s="117"/>
      <c r="P201" s="121"/>
      <c r="Q201" s="117"/>
      <c r="R201" s="121"/>
      <c r="S201" s="174">
        <v>0</v>
      </c>
      <c r="T201" s="173">
        <v>0</v>
      </c>
      <c r="U201" s="174">
        <v>0</v>
      </c>
      <c r="V201" s="173">
        <v>0</v>
      </c>
      <c r="W201" s="174">
        <f t="shared" si="8"/>
        <v>0</v>
      </c>
      <c r="X201" s="711"/>
      <c r="Y201" s="713"/>
      <c r="Z201" s="137"/>
    </row>
    <row r="202" spans="2:26" x14ac:dyDescent="0.35">
      <c r="B202" s="10"/>
      <c r="C202" s="31"/>
      <c r="D202" s="15" t="s">
        <v>143</v>
      </c>
      <c r="E202" s="33"/>
      <c r="L202" s="17"/>
      <c r="M202" s="117"/>
      <c r="N202" s="121"/>
      <c r="O202" s="117"/>
      <c r="P202" s="121"/>
      <c r="Q202" s="117"/>
      <c r="R202" s="121"/>
      <c r="S202" s="174">
        <v>0</v>
      </c>
      <c r="T202" s="173">
        <v>0</v>
      </c>
      <c r="U202" s="174">
        <v>0</v>
      </c>
      <c r="V202" s="173">
        <v>4</v>
      </c>
      <c r="W202" s="174">
        <f t="shared" si="8"/>
        <v>4</v>
      </c>
      <c r="X202" s="711"/>
      <c r="Y202" s="713"/>
      <c r="Z202" s="137"/>
    </row>
    <row r="203" spans="2:26" x14ac:dyDescent="0.35">
      <c r="B203" s="10"/>
      <c r="C203" s="31"/>
      <c r="D203" s="46" t="s">
        <v>852</v>
      </c>
      <c r="E203" s="33"/>
      <c r="L203" s="17"/>
      <c r="M203" s="117"/>
      <c r="N203" s="121"/>
      <c r="O203" s="117"/>
      <c r="P203" s="121"/>
      <c r="Q203" s="117"/>
      <c r="R203" s="121"/>
      <c r="S203" s="174">
        <v>0</v>
      </c>
      <c r="T203" s="173">
        <v>0</v>
      </c>
      <c r="U203" s="174">
        <v>0</v>
      </c>
      <c r="V203" s="173">
        <v>1</v>
      </c>
      <c r="W203" s="174">
        <f t="shared" si="8"/>
        <v>1</v>
      </c>
      <c r="X203" s="711"/>
      <c r="Y203" s="713"/>
      <c r="Z203" s="137"/>
    </row>
    <row r="204" spans="2:26" x14ac:dyDescent="0.35">
      <c r="B204" s="10"/>
      <c r="C204" s="31"/>
      <c r="D204" s="15" t="s">
        <v>137</v>
      </c>
      <c r="E204" s="33"/>
      <c r="L204" s="17"/>
      <c r="M204" s="117"/>
      <c r="N204" s="121"/>
      <c r="O204" s="117"/>
      <c r="P204" s="121"/>
      <c r="Q204" s="117"/>
      <c r="R204" s="121"/>
      <c r="S204" s="174">
        <v>0</v>
      </c>
      <c r="T204" s="173">
        <v>0</v>
      </c>
      <c r="U204" s="174">
        <v>0</v>
      </c>
      <c r="V204" s="173">
        <v>0</v>
      </c>
      <c r="W204" s="174">
        <f t="shared" si="8"/>
        <v>0</v>
      </c>
      <c r="X204" s="711"/>
      <c r="Y204" s="713"/>
      <c r="Z204" s="137"/>
    </row>
    <row r="205" spans="2:26" x14ac:dyDescent="0.35">
      <c r="B205" s="10"/>
      <c r="C205" s="31"/>
      <c r="D205" s="15" t="s">
        <v>144</v>
      </c>
      <c r="E205" s="33"/>
      <c r="L205" s="17"/>
      <c r="M205" s="117"/>
      <c r="N205" s="121"/>
      <c r="O205" s="117"/>
      <c r="P205" s="121"/>
      <c r="Q205" s="117"/>
      <c r="R205" s="121"/>
      <c r="S205" s="174">
        <v>0</v>
      </c>
      <c r="T205" s="173">
        <v>0</v>
      </c>
      <c r="U205" s="174">
        <v>0</v>
      </c>
      <c r="V205" s="173">
        <v>0</v>
      </c>
      <c r="W205" s="174">
        <f t="shared" si="8"/>
        <v>0</v>
      </c>
      <c r="X205" s="711"/>
      <c r="Y205" s="713"/>
      <c r="Z205" s="137"/>
    </row>
    <row r="206" spans="2:26" x14ac:dyDescent="0.35">
      <c r="B206" s="10"/>
      <c r="C206" s="31"/>
      <c r="D206" s="33"/>
      <c r="E206" s="33"/>
      <c r="L206" s="17"/>
      <c r="M206" s="117"/>
      <c r="N206" s="121"/>
      <c r="O206" s="117"/>
      <c r="P206" s="121"/>
      <c r="Q206" s="117"/>
      <c r="R206" s="121"/>
      <c r="S206" s="174"/>
      <c r="T206" s="173"/>
      <c r="U206" s="174"/>
      <c r="V206" s="173"/>
      <c r="W206" s="174"/>
      <c r="X206" s="711"/>
      <c r="Y206" s="713"/>
      <c r="Z206" s="137"/>
    </row>
    <row r="207" spans="2:26" x14ac:dyDescent="0.35">
      <c r="B207" s="25"/>
      <c r="C207" s="31"/>
      <c r="D207" s="14" t="s">
        <v>152</v>
      </c>
      <c r="E207" s="14"/>
      <c r="L207" s="17"/>
      <c r="M207" s="117"/>
      <c r="N207" s="121"/>
      <c r="O207" s="117"/>
      <c r="P207" s="121"/>
      <c r="Q207" s="117"/>
      <c r="R207" s="121"/>
      <c r="S207" s="174"/>
      <c r="T207" s="173"/>
      <c r="U207" s="174"/>
      <c r="V207" s="173"/>
      <c r="W207" s="174"/>
      <c r="X207" s="711"/>
      <c r="Y207" s="713"/>
      <c r="Z207" s="137"/>
    </row>
    <row r="208" spans="2:26" x14ac:dyDescent="0.35">
      <c r="B208" s="10"/>
      <c r="C208" s="32"/>
      <c r="D208" s="33" t="s">
        <v>153</v>
      </c>
      <c r="L208" s="17"/>
      <c r="M208" s="117"/>
      <c r="N208" s="121"/>
      <c r="O208" s="117"/>
      <c r="P208" s="121"/>
      <c r="Q208" s="117"/>
      <c r="R208" s="121"/>
      <c r="S208" s="174">
        <v>2</v>
      </c>
      <c r="T208" s="173">
        <v>0</v>
      </c>
      <c r="U208" s="174">
        <v>0</v>
      </c>
      <c r="V208" s="173">
        <v>1</v>
      </c>
      <c r="W208" s="174">
        <f t="shared" ref="W208:W216" si="9">SUM(S208:V208)</f>
        <v>3</v>
      </c>
      <c r="X208" s="711"/>
      <c r="Y208" s="713"/>
      <c r="Z208" s="137"/>
    </row>
    <row r="209" spans="2:26" x14ac:dyDescent="0.35">
      <c r="B209" s="10"/>
      <c r="C209" s="31"/>
      <c r="D209" s="15" t="s">
        <v>147</v>
      </c>
      <c r="E209" s="33"/>
      <c r="L209" s="17"/>
      <c r="M209" s="117"/>
      <c r="N209" s="121"/>
      <c r="O209" s="117"/>
      <c r="P209" s="121"/>
      <c r="Q209" s="117"/>
      <c r="R209" s="121"/>
      <c r="S209" s="174">
        <v>0</v>
      </c>
      <c r="T209" s="173">
        <v>0</v>
      </c>
      <c r="U209" s="174">
        <v>0</v>
      </c>
      <c r="V209" s="173">
        <v>0</v>
      </c>
      <c r="W209" s="174">
        <f t="shared" si="9"/>
        <v>0</v>
      </c>
      <c r="X209" s="711"/>
      <c r="Y209" s="713"/>
      <c r="Z209" s="137"/>
    </row>
    <row r="210" spans="2:26" x14ac:dyDescent="0.35">
      <c r="B210" s="10"/>
      <c r="C210" s="31"/>
      <c r="D210" s="15" t="s">
        <v>132</v>
      </c>
      <c r="E210" s="33"/>
      <c r="L210" s="17"/>
      <c r="M210" s="117"/>
      <c r="N210" s="121"/>
      <c r="O210" s="117"/>
      <c r="P210" s="121"/>
      <c r="Q210" s="117"/>
      <c r="R210" s="121"/>
      <c r="S210" s="174">
        <v>0</v>
      </c>
      <c r="T210" s="173">
        <v>0</v>
      </c>
      <c r="U210" s="174">
        <v>0</v>
      </c>
      <c r="V210" s="173">
        <v>0</v>
      </c>
      <c r="W210" s="174">
        <f t="shared" si="9"/>
        <v>0</v>
      </c>
      <c r="X210" s="711"/>
      <c r="Y210" s="713"/>
      <c r="Z210" s="137"/>
    </row>
    <row r="211" spans="2:26" x14ac:dyDescent="0.35">
      <c r="B211" s="10"/>
      <c r="C211" s="31"/>
      <c r="D211" s="15" t="s">
        <v>133</v>
      </c>
      <c r="E211" s="33"/>
      <c r="L211" s="17"/>
      <c r="M211" s="117"/>
      <c r="N211" s="121"/>
      <c r="O211" s="117"/>
      <c r="P211" s="121"/>
      <c r="Q211" s="117"/>
      <c r="R211" s="121"/>
      <c r="S211" s="174">
        <v>0</v>
      </c>
      <c r="T211" s="173">
        <v>0</v>
      </c>
      <c r="U211" s="174">
        <v>0</v>
      </c>
      <c r="V211" s="173">
        <v>0</v>
      </c>
      <c r="W211" s="174">
        <f t="shared" si="9"/>
        <v>0</v>
      </c>
      <c r="X211" s="711"/>
      <c r="Y211" s="713"/>
      <c r="Z211" s="137"/>
    </row>
    <row r="212" spans="2:26" x14ac:dyDescent="0.35">
      <c r="B212" s="10"/>
      <c r="C212" s="31"/>
      <c r="D212" s="15" t="s">
        <v>142</v>
      </c>
      <c r="E212" s="33"/>
      <c r="L212" s="17"/>
      <c r="M212" s="117"/>
      <c r="N212" s="121"/>
      <c r="O212" s="117"/>
      <c r="P212" s="121"/>
      <c r="Q212" s="117"/>
      <c r="R212" s="121"/>
      <c r="S212" s="174">
        <v>0</v>
      </c>
      <c r="T212" s="173">
        <v>0</v>
      </c>
      <c r="U212" s="174">
        <v>0</v>
      </c>
      <c r="V212" s="173">
        <v>0</v>
      </c>
      <c r="W212" s="174">
        <f t="shared" si="9"/>
        <v>0</v>
      </c>
      <c r="X212" s="711"/>
      <c r="Y212" s="713"/>
      <c r="Z212" s="137"/>
    </row>
    <row r="213" spans="2:26" x14ac:dyDescent="0.35">
      <c r="B213" s="10"/>
      <c r="C213" s="31"/>
      <c r="D213" s="15" t="s">
        <v>143</v>
      </c>
      <c r="E213" s="33"/>
      <c r="L213" s="17"/>
      <c r="M213" s="117"/>
      <c r="N213" s="121"/>
      <c r="O213" s="117"/>
      <c r="P213" s="121"/>
      <c r="Q213" s="117"/>
      <c r="R213" s="121"/>
      <c r="S213" s="174">
        <v>0</v>
      </c>
      <c r="T213" s="173">
        <v>0</v>
      </c>
      <c r="U213" s="174">
        <v>0</v>
      </c>
      <c r="V213" s="173">
        <v>1</v>
      </c>
      <c r="W213" s="174">
        <f t="shared" si="9"/>
        <v>1</v>
      </c>
      <c r="X213" s="711"/>
      <c r="Y213" s="713"/>
      <c r="Z213" s="137"/>
    </row>
    <row r="214" spans="2:26" x14ac:dyDescent="0.35">
      <c r="B214" s="10"/>
      <c r="C214" s="31"/>
      <c r="D214" s="15" t="s">
        <v>154</v>
      </c>
      <c r="E214" s="33"/>
      <c r="L214" s="17"/>
      <c r="M214" s="117"/>
      <c r="N214" s="121"/>
      <c r="O214" s="117"/>
      <c r="P214" s="121"/>
      <c r="Q214" s="117"/>
      <c r="R214" s="121"/>
      <c r="S214" s="174">
        <v>2</v>
      </c>
      <c r="T214" s="173">
        <v>0</v>
      </c>
      <c r="U214" s="174">
        <v>0</v>
      </c>
      <c r="V214" s="173">
        <v>0</v>
      </c>
      <c r="W214" s="174">
        <f t="shared" si="9"/>
        <v>2</v>
      </c>
      <c r="X214" s="711"/>
      <c r="Y214" s="713"/>
      <c r="Z214" s="137"/>
    </row>
    <row r="215" spans="2:26" x14ac:dyDescent="0.35">
      <c r="B215" s="10"/>
      <c r="C215" s="31"/>
      <c r="D215" s="15" t="s">
        <v>137</v>
      </c>
      <c r="E215" s="33"/>
      <c r="L215" s="17"/>
      <c r="M215" s="117"/>
      <c r="N215" s="121"/>
      <c r="O215" s="117"/>
      <c r="P215" s="121"/>
      <c r="Q215" s="117"/>
      <c r="R215" s="121"/>
      <c r="S215" s="174">
        <v>0</v>
      </c>
      <c r="T215" s="173">
        <v>0</v>
      </c>
      <c r="U215" s="174">
        <v>0</v>
      </c>
      <c r="V215" s="173">
        <v>0</v>
      </c>
      <c r="W215" s="174">
        <f t="shared" si="9"/>
        <v>0</v>
      </c>
      <c r="X215" s="711"/>
      <c r="Y215" s="713"/>
      <c r="Z215" s="137"/>
    </row>
    <row r="216" spans="2:26" x14ac:dyDescent="0.35">
      <c r="B216" s="10"/>
      <c r="C216" s="31"/>
      <c r="D216" s="15" t="s">
        <v>144</v>
      </c>
      <c r="E216" s="33"/>
      <c r="L216" s="17"/>
      <c r="M216" s="117"/>
      <c r="N216" s="121"/>
      <c r="O216" s="117"/>
      <c r="P216" s="121"/>
      <c r="Q216" s="117"/>
      <c r="R216" s="121"/>
      <c r="S216" s="174">
        <v>0</v>
      </c>
      <c r="T216" s="173">
        <v>0</v>
      </c>
      <c r="U216" s="174">
        <v>0</v>
      </c>
      <c r="V216" s="173">
        <v>0</v>
      </c>
      <c r="W216" s="174">
        <f t="shared" si="9"/>
        <v>0</v>
      </c>
      <c r="X216" s="711"/>
      <c r="Y216" s="713"/>
      <c r="Z216" s="137"/>
    </row>
    <row r="217" spans="2:26" x14ac:dyDescent="0.35">
      <c r="B217" s="10"/>
      <c r="C217" s="31"/>
      <c r="D217" s="33"/>
      <c r="E217" s="33"/>
      <c r="L217" s="17"/>
      <c r="M217" s="117"/>
      <c r="N217" s="121"/>
      <c r="O217" s="117"/>
      <c r="P217" s="121"/>
      <c r="Q217" s="117"/>
      <c r="R217" s="121"/>
      <c r="S217" s="174"/>
      <c r="T217" s="173"/>
      <c r="U217" s="174"/>
      <c r="V217" s="173"/>
      <c r="W217" s="174"/>
      <c r="X217" s="711"/>
      <c r="Y217" s="713"/>
      <c r="Z217" s="137"/>
    </row>
    <row r="218" spans="2:26" x14ac:dyDescent="0.35">
      <c r="B218" s="25"/>
      <c r="C218" s="31"/>
      <c r="D218" s="14" t="s">
        <v>155</v>
      </c>
      <c r="E218" s="14"/>
      <c r="L218" s="17"/>
      <c r="M218" s="117"/>
      <c r="N218" s="121"/>
      <c r="O218" s="117"/>
      <c r="P218" s="121"/>
      <c r="Q218" s="117"/>
      <c r="R218" s="121"/>
      <c r="S218" s="174"/>
      <c r="T218" s="173"/>
      <c r="U218" s="174"/>
      <c r="V218" s="173"/>
      <c r="W218" s="174"/>
      <c r="X218" s="711"/>
      <c r="Y218" s="713"/>
      <c r="Z218" s="137"/>
    </row>
    <row r="219" spans="2:26" x14ac:dyDescent="0.35">
      <c r="B219" s="10"/>
      <c r="C219" s="32"/>
      <c r="D219" s="33" t="s">
        <v>156</v>
      </c>
      <c r="L219" s="17"/>
      <c r="M219" s="117"/>
      <c r="N219" s="121"/>
      <c r="O219" s="117"/>
      <c r="P219" s="121"/>
      <c r="Q219" s="117"/>
      <c r="R219" s="121"/>
      <c r="S219" s="174">
        <v>0</v>
      </c>
      <c r="T219" s="173">
        <v>0</v>
      </c>
      <c r="U219" s="174">
        <v>0</v>
      </c>
      <c r="V219" s="173">
        <v>0</v>
      </c>
      <c r="W219" s="174">
        <f t="shared" ref="W219:W227" si="10">SUM(S219:V219)</f>
        <v>0</v>
      </c>
      <c r="X219" s="711"/>
      <c r="Y219" s="713"/>
      <c r="Z219" s="137"/>
    </row>
    <row r="220" spans="2:26" x14ac:dyDescent="0.35">
      <c r="B220" s="10"/>
      <c r="C220" s="31"/>
      <c r="D220" s="15" t="s">
        <v>147</v>
      </c>
      <c r="E220" s="33"/>
      <c r="L220" s="17"/>
      <c r="M220" s="117"/>
      <c r="N220" s="121"/>
      <c r="O220" s="117"/>
      <c r="P220" s="121"/>
      <c r="Q220" s="117"/>
      <c r="R220" s="121"/>
      <c r="S220" s="174">
        <v>0</v>
      </c>
      <c r="T220" s="173">
        <v>0</v>
      </c>
      <c r="U220" s="174">
        <v>0</v>
      </c>
      <c r="V220" s="173">
        <v>0</v>
      </c>
      <c r="W220" s="174">
        <f t="shared" si="10"/>
        <v>0</v>
      </c>
      <c r="X220" s="711"/>
      <c r="Y220" s="713"/>
      <c r="Z220" s="137"/>
    </row>
    <row r="221" spans="2:26" x14ac:dyDescent="0.35">
      <c r="B221" s="10"/>
      <c r="C221" s="31"/>
      <c r="D221" s="15" t="s">
        <v>132</v>
      </c>
      <c r="E221" s="33"/>
      <c r="L221" s="17"/>
      <c r="M221" s="117"/>
      <c r="N221" s="121"/>
      <c r="O221" s="117"/>
      <c r="P221" s="121"/>
      <c r="Q221" s="117"/>
      <c r="R221" s="121"/>
      <c r="S221" s="174">
        <v>0</v>
      </c>
      <c r="T221" s="173">
        <v>0</v>
      </c>
      <c r="U221" s="174">
        <v>0</v>
      </c>
      <c r="V221" s="173">
        <v>0</v>
      </c>
      <c r="W221" s="174">
        <f t="shared" si="10"/>
        <v>0</v>
      </c>
      <c r="X221" s="711"/>
      <c r="Y221" s="713"/>
      <c r="Z221" s="137"/>
    </row>
    <row r="222" spans="2:26" x14ac:dyDescent="0.35">
      <c r="B222" s="10"/>
      <c r="C222" s="31"/>
      <c r="D222" s="15" t="s">
        <v>133</v>
      </c>
      <c r="E222" s="33"/>
      <c r="L222" s="17"/>
      <c r="M222" s="117"/>
      <c r="N222" s="121"/>
      <c r="O222" s="117"/>
      <c r="P222" s="121"/>
      <c r="Q222" s="117"/>
      <c r="R222" s="121"/>
      <c r="S222" s="174">
        <v>0</v>
      </c>
      <c r="T222" s="173">
        <v>0</v>
      </c>
      <c r="U222" s="174">
        <v>0</v>
      </c>
      <c r="V222" s="173">
        <v>0</v>
      </c>
      <c r="W222" s="174">
        <f t="shared" si="10"/>
        <v>0</v>
      </c>
      <c r="X222" s="711"/>
      <c r="Y222" s="713"/>
      <c r="Z222" s="137"/>
    </row>
    <row r="223" spans="2:26" x14ac:dyDescent="0.35">
      <c r="B223" s="10"/>
      <c r="C223" s="31"/>
      <c r="D223" s="15" t="s">
        <v>142</v>
      </c>
      <c r="E223" s="33"/>
      <c r="L223" s="17"/>
      <c r="M223" s="117"/>
      <c r="N223" s="121"/>
      <c r="O223" s="117"/>
      <c r="P223" s="121"/>
      <c r="Q223" s="117"/>
      <c r="R223" s="121"/>
      <c r="S223" s="174">
        <v>0</v>
      </c>
      <c r="T223" s="173">
        <v>0</v>
      </c>
      <c r="U223" s="174">
        <v>0</v>
      </c>
      <c r="V223" s="173">
        <v>0</v>
      </c>
      <c r="W223" s="174">
        <f t="shared" si="10"/>
        <v>0</v>
      </c>
      <c r="X223" s="711"/>
      <c r="Y223" s="713"/>
      <c r="Z223" s="137"/>
    </row>
    <row r="224" spans="2:26" x14ac:dyDescent="0.35">
      <c r="B224" s="10"/>
      <c r="C224" s="31"/>
      <c r="D224" s="15" t="s">
        <v>143</v>
      </c>
      <c r="E224" s="33"/>
      <c r="L224" s="17"/>
      <c r="M224" s="117"/>
      <c r="N224" s="121"/>
      <c r="O224" s="117"/>
      <c r="P224" s="121"/>
      <c r="Q224" s="117"/>
      <c r="R224" s="121"/>
      <c r="S224" s="174">
        <v>0</v>
      </c>
      <c r="T224" s="173">
        <v>0</v>
      </c>
      <c r="U224" s="174">
        <v>0</v>
      </c>
      <c r="V224" s="173">
        <v>0</v>
      </c>
      <c r="W224" s="174">
        <f t="shared" si="10"/>
        <v>0</v>
      </c>
      <c r="X224" s="711"/>
      <c r="Y224" s="713"/>
      <c r="Z224" s="137"/>
    </row>
    <row r="225" spans="2:26" x14ac:dyDescent="0.35">
      <c r="B225" s="10"/>
      <c r="C225" s="31"/>
      <c r="D225" s="15" t="s">
        <v>136</v>
      </c>
      <c r="E225" s="33"/>
      <c r="L225" s="17"/>
      <c r="M225" s="117"/>
      <c r="N225" s="121"/>
      <c r="O225" s="117"/>
      <c r="P225" s="121"/>
      <c r="Q225" s="117"/>
      <c r="R225" s="121"/>
      <c r="S225" s="174">
        <v>0</v>
      </c>
      <c r="T225" s="173">
        <v>0</v>
      </c>
      <c r="U225" s="174">
        <v>0</v>
      </c>
      <c r="V225" s="173">
        <v>0</v>
      </c>
      <c r="W225" s="174">
        <f t="shared" si="10"/>
        <v>0</v>
      </c>
      <c r="X225" s="711"/>
      <c r="Y225" s="713"/>
      <c r="Z225" s="137"/>
    </row>
    <row r="226" spans="2:26" x14ac:dyDescent="0.35">
      <c r="B226" s="10"/>
      <c r="C226" s="31"/>
      <c r="D226" s="15" t="s">
        <v>137</v>
      </c>
      <c r="E226" s="33"/>
      <c r="L226" s="17"/>
      <c r="M226" s="117"/>
      <c r="N226" s="121"/>
      <c r="O226" s="117"/>
      <c r="P226" s="121"/>
      <c r="Q226" s="117"/>
      <c r="R226" s="121"/>
      <c r="S226" s="174">
        <v>0</v>
      </c>
      <c r="T226" s="173">
        <v>0</v>
      </c>
      <c r="U226" s="174">
        <v>0</v>
      </c>
      <c r="V226" s="173">
        <v>0</v>
      </c>
      <c r="W226" s="174">
        <f t="shared" si="10"/>
        <v>0</v>
      </c>
      <c r="X226" s="711"/>
      <c r="Y226" s="713"/>
      <c r="Z226" s="137"/>
    </row>
    <row r="227" spans="2:26" x14ac:dyDescent="0.35">
      <c r="B227" s="10"/>
      <c r="C227" s="31"/>
      <c r="D227" s="15" t="s">
        <v>144</v>
      </c>
      <c r="E227" s="33"/>
      <c r="L227" s="17"/>
      <c r="M227" s="117"/>
      <c r="N227" s="121"/>
      <c r="O227" s="117"/>
      <c r="P227" s="121"/>
      <c r="Q227" s="117"/>
      <c r="R227" s="121"/>
      <c r="S227" s="174">
        <v>0</v>
      </c>
      <c r="T227" s="173">
        <v>0</v>
      </c>
      <c r="U227" s="174">
        <v>0</v>
      </c>
      <c r="V227" s="173">
        <v>0</v>
      </c>
      <c r="W227" s="174">
        <f t="shared" si="10"/>
        <v>0</v>
      </c>
      <c r="X227" s="711"/>
      <c r="Y227" s="713"/>
      <c r="Z227" s="137"/>
    </row>
    <row r="228" spans="2:26" x14ac:dyDescent="0.35">
      <c r="B228" s="10"/>
      <c r="C228" s="31"/>
      <c r="D228" s="33"/>
      <c r="E228" s="33"/>
      <c r="L228" s="17"/>
      <c r="M228" s="117"/>
      <c r="N228" s="121"/>
      <c r="O228" s="117"/>
      <c r="P228" s="121"/>
      <c r="Q228" s="117"/>
      <c r="R228" s="121"/>
      <c r="S228" s="174"/>
      <c r="T228" s="173"/>
      <c r="U228" s="174"/>
      <c r="V228" s="173"/>
      <c r="W228" s="174"/>
      <c r="X228" s="711"/>
      <c r="Y228" s="713"/>
      <c r="Z228" s="137"/>
    </row>
    <row r="229" spans="2:26" x14ac:dyDescent="0.35">
      <c r="B229" s="25"/>
      <c r="C229" s="31"/>
      <c r="D229" s="14" t="s">
        <v>157</v>
      </c>
      <c r="E229" s="14"/>
      <c r="L229" s="17"/>
      <c r="M229" s="117"/>
      <c r="N229" s="121"/>
      <c r="O229" s="117"/>
      <c r="P229" s="121"/>
      <c r="Q229" s="117"/>
      <c r="R229" s="121"/>
      <c r="S229" s="174"/>
      <c r="T229" s="173"/>
      <c r="U229" s="174"/>
      <c r="V229" s="173"/>
      <c r="W229" s="174"/>
      <c r="X229" s="711"/>
      <c r="Y229" s="713"/>
      <c r="Z229" s="137"/>
    </row>
    <row r="230" spans="2:26" x14ac:dyDescent="0.35">
      <c r="B230" s="10"/>
      <c r="C230" s="32"/>
      <c r="D230" s="33" t="s">
        <v>158</v>
      </c>
      <c r="L230" s="17"/>
      <c r="M230" s="117"/>
      <c r="N230" s="121"/>
      <c r="O230" s="117"/>
      <c r="P230" s="121"/>
      <c r="Q230" s="117"/>
      <c r="R230" s="121"/>
      <c r="S230" s="174">
        <v>0</v>
      </c>
      <c r="T230" s="173">
        <v>0</v>
      </c>
      <c r="U230" s="174">
        <v>0</v>
      </c>
      <c r="V230" s="173">
        <v>115</v>
      </c>
      <c r="W230" s="174">
        <f t="shared" ref="W230:W238" si="11">SUM(S230:V230)</f>
        <v>115</v>
      </c>
      <c r="X230" s="711"/>
      <c r="Y230" s="713"/>
      <c r="Z230" s="137"/>
    </row>
    <row r="231" spans="2:26" x14ac:dyDescent="0.35">
      <c r="B231" s="10"/>
      <c r="C231" s="31"/>
      <c r="D231" s="15" t="s">
        <v>147</v>
      </c>
      <c r="E231" s="33"/>
      <c r="L231" s="17"/>
      <c r="M231" s="117"/>
      <c r="N231" s="121"/>
      <c r="O231" s="117"/>
      <c r="P231" s="121"/>
      <c r="Q231" s="117"/>
      <c r="R231" s="121"/>
      <c r="S231" s="174">
        <v>0</v>
      </c>
      <c r="T231" s="173">
        <v>0</v>
      </c>
      <c r="U231" s="174">
        <v>0</v>
      </c>
      <c r="V231" s="173">
        <v>0</v>
      </c>
      <c r="W231" s="174">
        <f t="shared" si="11"/>
        <v>0</v>
      </c>
      <c r="X231" s="711"/>
      <c r="Y231" s="713"/>
      <c r="Z231" s="137"/>
    </row>
    <row r="232" spans="2:26" x14ac:dyDescent="0.35">
      <c r="B232" s="10"/>
      <c r="C232" s="31"/>
      <c r="D232" s="15" t="s">
        <v>132</v>
      </c>
      <c r="E232" s="33"/>
      <c r="L232" s="17"/>
      <c r="M232" s="117"/>
      <c r="N232" s="121"/>
      <c r="O232" s="117"/>
      <c r="P232" s="121"/>
      <c r="Q232" s="117"/>
      <c r="R232" s="121"/>
      <c r="S232" s="174">
        <v>0</v>
      </c>
      <c r="T232" s="173">
        <v>0</v>
      </c>
      <c r="U232" s="174">
        <v>0</v>
      </c>
      <c r="V232" s="173">
        <v>0</v>
      </c>
      <c r="W232" s="174">
        <f t="shared" si="11"/>
        <v>0</v>
      </c>
      <c r="X232" s="711"/>
      <c r="Y232" s="713"/>
      <c r="Z232" s="137"/>
    </row>
    <row r="233" spans="2:26" x14ac:dyDescent="0.35">
      <c r="B233" s="10"/>
      <c r="C233" s="31"/>
      <c r="D233" s="15" t="s">
        <v>133</v>
      </c>
      <c r="E233" s="33"/>
      <c r="L233" s="17"/>
      <c r="M233" s="117"/>
      <c r="N233" s="121"/>
      <c r="O233" s="117"/>
      <c r="P233" s="121"/>
      <c r="Q233" s="117"/>
      <c r="R233" s="121"/>
      <c r="S233" s="174">
        <v>0</v>
      </c>
      <c r="T233" s="173">
        <v>0</v>
      </c>
      <c r="U233" s="174">
        <v>0</v>
      </c>
      <c r="V233" s="173">
        <v>0</v>
      </c>
      <c r="W233" s="174">
        <f t="shared" si="11"/>
        <v>0</v>
      </c>
      <c r="X233" s="711"/>
      <c r="Y233" s="713"/>
      <c r="Z233" s="137"/>
    </row>
    <row r="234" spans="2:26" x14ac:dyDescent="0.35">
      <c r="B234" s="10"/>
      <c r="C234" s="31"/>
      <c r="D234" s="15" t="s">
        <v>142</v>
      </c>
      <c r="E234" s="33"/>
      <c r="L234" s="17"/>
      <c r="M234" s="117"/>
      <c r="N234" s="121"/>
      <c r="O234" s="117"/>
      <c r="P234" s="121"/>
      <c r="Q234" s="117"/>
      <c r="R234" s="121"/>
      <c r="S234" s="174">
        <v>0</v>
      </c>
      <c r="T234" s="173">
        <v>0</v>
      </c>
      <c r="U234" s="174">
        <v>0</v>
      </c>
      <c r="V234" s="173">
        <v>0</v>
      </c>
      <c r="W234" s="174">
        <f t="shared" si="11"/>
        <v>0</v>
      </c>
      <c r="X234" s="711"/>
      <c r="Y234" s="713"/>
      <c r="Z234" s="137"/>
    </row>
    <row r="235" spans="2:26" x14ac:dyDescent="0.35">
      <c r="B235" s="10"/>
      <c r="C235" s="31"/>
      <c r="D235" s="15" t="s">
        <v>143</v>
      </c>
      <c r="E235" s="33"/>
      <c r="L235" s="17"/>
      <c r="M235" s="117"/>
      <c r="N235" s="121"/>
      <c r="O235" s="117"/>
      <c r="P235" s="121"/>
      <c r="Q235" s="117"/>
      <c r="R235" s="121"/>
      <c r="S235" s="174">
        <v>0</v>
      </c>
      <c r="T235" s="173">
        <v>0</v>
      </c>
      <c r="U235" s="174">
        <v>0</v>
      </c>
      <c r="V235" s="173">
        <v>50</v>
      </c>
      <c r="W235" s="174">
        <f t="shared" si="11"/>
        <v>50</v>
      </c>
      <c r="X235" s="711"/>
      <c r="Y235" s="713"/>
      <c r="Z235" s="137"/>
    </row>
    <row r="236" spans="2:26" x14ac:dyDescent="0.35">
      <c r="B236" s="10"/>
      <c r="C236" s="31"/>
      <c r="D236" s="15" t="s">
        <v>136</v>
      </c>
      <c r="E236" s="33"/>
      <c r="L236" s="17"/>
      <c r="M236" s="117"/>
      <c r="N236" s="121"/>
      <c r="O236" s="117"/>
      <c r="P236" s="121"/>
      <c r="Q236" s="117"/>
      <c r="R236" s="121"/>
      <c r="S236" s="174">
        <v>0</v>
      </c>
      <c r="T236" s="173">
        <v>0</v>
      </c>
      <c r="U236" s="174">
        <v>0</v>
      </c>
      <c r="V236" s="173">
        <v>65</v>
      </c>
      <c r="W236" s="174">
        <f t="shared" si="11"/>
        <v>65</v>
      </c>
      <c r="X236" s="711"/>
      <c r="Y236" s="713"/>
      <c r="Z236" s="137"/>
    </row>
    <row r="237" spans="2:26" x14ac:dyDescent="0.35">
      <c r="B237" s="10"/>
      <c r="C237" s="31"/>
      <c r="D237" s="15" t="s">
        <v>137</v>
      </c>
      <c r="E237" s="33"/>
      <c r="L237" s="17"/>
      <c r="M237" s="117"/>
      <c r="N237" s="121"/>
      <c r="O237" s="117"/>
      <c r="P237" s="121"/>
      <c r="Q237" s="117"/>
      <c r="R237" s="121"/>
      <c r="S237" s="174">
        <v>0</v>
      </c>
      <c r="T237" s="173">
        <v>0</v>
      </c>
      <c r="U237" s="174">
        <v>0</v>
      </c>
      <c r="V237" s="173">
        <v>0</v>
      </c>
      <c r="W237" s="174">
        <f t="shared" si="11"/>
        <v>0</v>
      </c>
      <c r="X237" s="711"/>
      <c r="Y237" s="713"/>
      <c r="Z237" s="137"/>
    </row>
    <row r="238" spans="2:26" x14ac:dyDescent="0.35">
      <c r="B238" s="10"/>
      <c r="C238" s="31"/>
      <c r="D238" s="15" t="s">
        <v>144</v>
      </c>
      <c r="E238" s="33"/>
      <c r="L238" s="17"/>
      <c r="M238" s="117"/>
      <c r="N238" s="121"/>
      <c r="O238" s="117"/>
      <c r="P238" s="121"/>
      <c r="Q238" s="117"/>
      <c r="R238" s="121"/>
      <c r="S238" s="174">
        <v>0</v>
      </c>
      <c r="T238" s="173">
        <v>0</v>
      </c>
      <c r="U238" s="174">
        <v>0</v>
      </c>
      <c r="V238" s="173">
        <v>0</v>
      </c>
      <c r="W238" s="174">
        <f t="shared" si="11"/>
        <v>0</v>
      </c>
      <c r="X238" s="711"/>
      <c r="Y238" s="713"/>
      <c r="Z238" s="137"/>
    </row>
    <row r="239" spans="2:26" x14ac:dyDescent="0.35">
      <c r="B239" s="10"/>
      <c r="C239" s="13"/>
      <c r="D239" s="15"/>
      <c r="E239" s="15"/>
      <c r="L239" s="17"/>
      <c r="M239" s="117"/>
      <c r="N239" s="121"/>
      <c r="O239" s="117"/>
      <c r="P239" s="121"/>
      <c r="Q239" s="117"/>
      <c r="R239" s="121"/>
      <c r="S239" s="174"/>
      <c r="T239" s="173"/>
      <c r="U239" s="174"/>
      <c r="V239" s="173"/>
      <c r="W239" s="174"/>
      <c r="X239" s="711"/>
      <c r="Y239" s="713"/>
      <c r="Z239" s="137"/>
    </row>
    <row r="240" spans="2:26" ht="23" x14ac:dyDescent="0.5">
      <c r="B240" s="34" t="s">
        <v>159</v>
      </c>
      <c r="C240" s="13"/>
      <c r="D240" s="15"/>
      <c r="E240" s="15"/>
      <c r="L240" s="17"/>
      <c r="M240" s="117"/>
      <c r="N240" s="121"/>
      <c r="O240" s="117"/>
      <c r="P240" s="121"/>
      <c r="Q240" s="117"/>
      <c r="R240" s="121"/>
      <c r="S240" s="174"/>
      <c r="T240" s="173"/>
      <c r="U240" s="174"/>
      <c r="V240" s="173"/>
      <c r="W240" s="174"/>
      <c r="X240" s="711"/>
      <c r="Y240" s="713"/>
      <c r="Z240" s="137"/>
    </row>
    <row r="241" spans="2:26" x14ac:dyDescent="0.35">
      <c r="B241" s="10"/>
      <c r="C241" s="13"/>
      <c r="D241" s="15"/>
      <c r="E241" s="15"/>
      <c r="L241" s="17"/>
      <c r="M241" s="117"/>
      <c r="N241" s="121"/>
      <c r="O241" s="117"/>
      <c r="P241" s="121"/>
      <c r="Q241" s="117"/>
      <c r="R241" s="121"/>
      <c r="S241" s="174"/>
      <c r="T241" s="173"/>
      <c r="U241" s="174"/>
      <c r="V241" s="173"/>
      <c r="W241" s="174"/>
      <c r="X241" s="711"/>
      <c r="Y241" s="713"/>
      <c r="Z241" s="137"/>
    </row>
    <row r="242" spans="2:26" ht="69" x14ac:dyDescent="0.35">
      <c r="B242" s="35" t="s">
        <v>160</v>
      </c>
      <c r="C242" s="36" t="s">
        <v>50</v>
      </c>
      <c r="D242" s="37" t="s">
        <v>161</v>
      </c>
      <c r="E242" s="21"/>
      <c r="L242" s="17"/>
      <c r="M242" s="117"/>
      <c r="N242" s="121"/>
      <c r="O242" s="117"/>
      <c r="P242" s="121"/>
      <c r="Q242" s="117"/>
      <c r="R242" s="121"/>
      <c r="S242" s="174"/>
      <c r="T242" s="173"/>
      <c r="U242" s="174"/>
      <c r="V242" s="173"/>
      <c r="W242" s="174"/>
      <c r="X242" s="711"/>
      <c r="Y242" s="713"/>
      <c r="Z242" s="137"/>
    </row>
    <row r="243" spans="2:26" x14ac:dyDescent="0.35">
      <c r="B243" s="10"/>
      <c r="C243" s="29"/>
      <c r="D243" s="38" t="s">
        <v>162</v>
      </c>
      <c r="L243" s="17"/>
      <c r="M243" s="117"/>
      <c r="N243" s="121"/>
      <c r="O243" s="117"/>
      <c r="P243" s="121"/>
      <c r="Q243" s="117"/>
      <c r="R243" s="172"/>
      <c r="S243" s="174">
        <v>139</v>
      </c>
      <c r="T243" s="173">
        <v>628</v>
      </c>
      <c r="U243" s="174">
        <v>40</v>
      </c>
      <c r="V243" s="173">
        <v>240</v>
      </c>
      <c r="W243" s="174">
        <f t="shared" ref="W243:W304" si="12">SUM(S243:V243)</f>
        <v>1047</v>
      </c>
      <c r="X243" s="711"/>
      <c r="Y243" s="713"/>
      <c r="Z243" s="137"/>
    </row>
    <row r="244" spans="2:26" x14ac:dyDescent="0.35">
      <c r="B244" s="10"/>
      <c r="C244" s="29"/>
      <c r="D244" s="38" t="s">
        <v>163</v>
      </c>
      <c r="L244" s="17"/>
      <c r="M244" s="117"/>
      <c r="N244" s="121"/>
      <c r="O244" s="117"/>
      <c r="P244" s="121"/>
      <c r="Q244" s="117"/>
      <c r="R244" s="172"/>
      <c r="S244" s="174">
        <v>325</v>
      </c>
      <c r="T244" s="173">
        <v>2052</v>
      </c>
      <c r="U244" s="174">
        <v>340</v>
      </c>
      <c r="V244" s="173">
        <v>1153</v>
      </c>
      <c r="W244" s="174">
        <f t="shared" si="12"/>
        <v>3870</v>
      </c>
      <c r="X244" s="711"/>
      <c r="Y244" s="713"/>
      <c r="Z244" s="137"/>
    </row>
    <row r="245" spans="2:26" x14ac:dyDescent="0.35">
      <c r="B245" s="10"/>
      <c r="C245" s="29"/>
      <c r="D245" s="38" t="s">
        <v>164</v>
      </c>
      <c r="L245" s="17"/>
      <c r="M245" s="117"/>
      <c r="N245" s="121"/>
      <c r="O245" s="117"/>
      <c r="P245" s="121"/>
      <c r="Q245" s="117"/>
      <c r="R245" s="172"/>
      <c r="S245" s="174">
        <v>1805</v>
      </c>
      <c r="T245" s="173">
        <v>3997</v>
      </c>
      <c r="U245" s="174">
        <v>2964</v>
      </c>
      <c r="V245" s="173">
        <v>2520</v>
      </c>
      <c r="W245" s="174">
        <f t="shared" si="12"/>
        <v>11286</v>
      </c>
      <c r="X245" s="711"/>
      <c r="Y245" s="713"/>
      <c r="Z245" s="137"/>
    </row>
    <row r="246" spans="2:26" x14ac:dyDescent="0.35">
      <c r="B246" s="10"/>
      <c r="C246" s="29"/>
      <c r="D246" s="38" t="s">
        <v>165</v>
      </c>
      <c r="L246" s="17"/>
      <c r="M246" s="117"/>
      <c r="N246" s="121"/>
      <c r="O246" s="117"/>
      <c r="P246" s="121"/>
      <c r="Q246" s="117"/>
      <c r="R246" s="172"/>
      <c r="S246" s="174">
        <v>0</v>
      </c>
      <c r="T246" s="173">
        <v>18</v>
      </c>
      <c r="U246" s="174">
        <v>1</v>
      </c>
      <c r="V246" s="173">
        <v>1</v>
      </c>
      <c r="W246" s="174">
        <f t="shared" si="12"/>
        <v>20</v>
      </c>
      <c r="X246" s="711"/>
      <c r="Y246" s="713"/>
      <c r="Z246" s="137"/>
    </row>
    <row r="247" spans="2:26" x14ac:dyDescent="0.35">
      <c r="B247" s="10"/>
      <c r="C247" s="29"/>
      <c r="D247" s="38" t="s">
        <v>166</v>
      </c>
      <c r="L247" s="17"/>
      <c r="M247" s="117"/>
      <c r="N247" s="121"/>
      <c r="O247" s="117"/>
      <c r="P247" s="121"/>
      <c r="Q247" s="117"/>
      <c r="R247" s="172"/>
      <c r="S247" s="174">
        <v>379</v>
      </c>
      <c r="T247" s="173">
        <v>825</v>
      </c>
      <c r="U247" s="174">
        <v>520</v>
      </c>
      <c r="V247" s="173"/>
      <c r="W247" s="174">
        <f t="shared" si="12"/>
        <v>1724</v>
      </c>
      <c r="X247" s="711"/>
      <c r="Y247" s="713"/>
      <c r="Z247" s="137"/>
    </row>
    <row r="248" spans="2:26" x14ac:dyDescent="0.35">
      <c r="B248" s="10"/>
      <c r="C248" s="29"/>
      <c r="D248" s="38" t="s">
        <v>167</v>
      </c>
      <c r="L248" s="17"/>
      <c r="M248" s="117"/>
      <c r="N248" s="121"/>
      <c r="O248" s="117"/>
      <c r="P248" s="121"/>
      <c r="Q248" s="117"/>
      <c r="R248" s="172"/>
      <c r="S248" s="174">
        <v>76</v>
      </c>
      <c r="T248" s="173">
        <v>0</v>
      </c>
      <c r="U248" s="174">
        <v>0</v>
      </c>
      <c r="V248" s="173"/>
      <c r="W248" s="174">
        <f t="shared" si="12"/>
        <v>76</v>
      </c>
      <c r="X248" s="711"/>
      <c r="Y248" s="713"/>
      <c r="Z248" s="137"/>
    </row>
    <row r="249" spans="2:26" x14ac:dyDescent="0.35">
      <c r="B249" s="10"/>
      <c r="C249" s="29"/>
      <c r="D249" s="22"/>
      <c r="E249" s="22"/>
      <c r="L249" s="17"/>
      <c r="M249" s="117"/>
      <c r="N249" s="121"/>
      <c r="O249" s="117"/>
      <c r="P249" s="121"/>
      <c r="Q249" s="117"/>
      <c r="R249" s="121"/>
      <c r="S249" s="174"/>
      <c r="T249" s="173"/>
      <c r="U249" s="174"/>
      <c r="V249" s="173"/>
      <c r="W249" s="174"/>
      <c r="X249" s="711"/>
      <c r="Y249" s="713"/>
      <c r="Z249" s="137"/>
    </row>
    <row r="250" spans="2:26" x14ac:dyDescent="0.35">
      <c r="B250" s="10"/>
      <c r="C250" s="29" t="s">
        <v>91</v>
      </c>
      <c r="D250" s="21" t="s">
        <v>168</v>
      </c>
      <c r="E250" s="21"/>
      <c r="L250" s="17"/>
      <c r="M250" s="117"/>
      <c r="N250" s="121"/>
      <c r="O250" s="117"/>
      <c r="P250" s="121"/>
      <c r="Q250" s="117"/>
      <c r="R250" s="121"/>
      <c r="S250" s="174"/>
      <c r="T250" s="173"/>
      <c r="U250" s="174"/>
      <c r="V250" s="173"/>
      <c r="W250" s="174"/>
      <c r="X250" s="711"/>
      <c r="Y250" s="713"/>
      <c r="Z250" s="137"/>
    </row>
    <row r="251" spans="2:26" x14ac:dyDescent="0.35">
      <c r="B251" s="10"/>
      <c r="C251" s="29"/>
      <c r="D251" s="38" t="s">
        <v>162</v>
      </c>
      <c r="L251" s="17"/>
      <c r="M251" s="117"/>
      <c r="N251" s="121"/>
      <c r="O251" s="117"/>
      <c r="P251" s="121"/>
      <c r="Q251" s="117"/>
      <c r="R251" s="121"/>
      <c r="S251" s="174">
        <v>138</v>
      </c>
      <c r="T251" s="173">
        <v>628</v>
      </c>
      <c r="U251" s="174">
        <v>40</v>
      </c>
      <c r="V251" s="173"/>
      <c r="W251" s="174">
        <f t="shared" si="12"/>
        <v>806</v>
      </c>
      <c r="X251" s="711"/>
      <c r="Y251" s="713"/>
      <c r="Z251" s="137"/>
    </row>
    <row r="252" spans="2:26" x14ac:dyDescent="0.35">
      <c r="B252" s="10"/>
      <c r="C252" s="29"/>
      <c r="D252" s="15" t="s">
        <v>169</v>
      </c>
      <c r="L252" s="17"/>
      <c r="M252" s="117"/>
      <c r="N252" s="121"/>
      <c r="O252" s="117"/>
      <c r="P252" s="121"/>
      <c r="Q252" s="117"/>
      <c r="R252" s="121"/>
      <c r="S252" s="174">
        <v>0</v>
      </c>
      <c r="T252" s="173">
        <v>0</v>
      </c>
      <c r="U252" s="174">
        <v>0</v>
      </c>
      <c r="V252" s="173"/>
      <c r="W252" s="174">
        <f t="shared" si="12"/>
        <v>0</v>
      </c>
      <c r="X252" s="711"/>
      <c r="Y252" s="713"/>
      <c r="Z252" s="137"/>
    </row>
    <row r="253" spans="2:26" x14ac:dyDescent="0.35">
      <c r="B253" s="10"/>
      <c r="C253" s="29"/>
      <c r="D253" s="15" t="s">
        <v>170</v>
      </c>
      <c r="L253" s="17"/>
      <c r="M253" s="117"/>
      <c r="N253" s="121"/>
      <c r="O253" s="117"/>
      <c r="P253" s="121"/>
      <c r="Q253" s="117"/>
      <c r="R253" s="121"/>
      <c r="S253" s="174">
        <v>10</v>
      </c>
      <c r="T253" s="173">
        <v>18</v>
      </c>
      <c r="U253" s="174">
        <v>9</v>
      </c>
      <c r="V253" s="173"/>
      <c r="W253" s="174">
        <f t="shared" si="12"/>
        <v>37</v>
      </c>
      <c r="X253" s="711"/>
      <c r="Y253" s="713"/>
      <c r="Z253" s="137"/>
    </row>
    <row r="254" spans="2:26" x14ac:dyDescent="0.35">
      <c r="B254" s="10"/>
      <c r="C254" s="29"/>
      <c r="D254" s="15" t="s">
        <v>171</v>
      </c>
      <c r="L254" s="17"/>
      <c r="M254" s="117"/>
      <c r="N254" s="121"/>
      <c r="O254" s="117"/>
      <c r="P254" s="121"/>
      <c r="Q254" s="117"/>
      <c r="R254" s="121"/>
      <c r="S254" s="174">
        <v>1</v>
      </c>
      <c r="T254" s="173">
        <v>3</v>
      </c>
      <c r="U254" s="174">
        <v>2</v>
      </c>
      <c r="V254" s="173"/>
      <c r="W254" s="174">
        <f t="shared" si="12"/>
        <v>6</v>
      </c>
      <c r="X254" s="711"/>
      <c r="Y254" s="713"/>
      <c r="Z254" s="137"/>
    </row>
    <row r="255" spans="2:26" x14ac:dyDescent="0.35">
      <c r="B255" s="10"/>
      <c r="C255" s="29"/>
      <c r="D255" s="27" t="s">
        <v>172</v>
      </c>
      <c r="L255" s="17"/>
      <c r="M255" s="117"/>
      <c r="N255" s="121"/>
      <c r="O255" s="117"/>
      <c r="P255" s="121"/>
      <c r="Q255" s="117"/>
      <c r="R255" s="121"/>
      <c r="S255" s="174">
        <v>2</v>
      </c>
      <c r="T255" s="173">
        <v>6</v>
      </c>
      <c r="U255" s="174">
        <v>0</v>
      </c>
      <c r="V255" s="173"/>
      <c r="W255" s="174">
        <f t="shared" si="12"/>
        <v>8</v>
      </c>
      <c r="X255" s="711"/>
      <c r="Y255" s="713"/>
      <c r="Z255" s="137"/>
    </row>
    <row r="256" spans="2:26" x14ac:dyDescent="0.35">
      <c r="B256" s="10"/>
      <c r="C256" s="29"/>
      <c r="D256" s="27" t="s">
        <v>173</v>
      </c>
      <c r="L256" s="17"/>
      <c r="M256" s="117"/>
      <c r="N256" s="121"/>
      <c r="O256" s="117"/>
      <c r="P256" s="121"/>
      <c r="Q256" s="117"/>
      <c r="R256" s="121"/>
      <c r="S256" s="174">
        <v>1</v>
      </c>
      <c r="T256" s="173">
        <v>4</v>
      </c>
      <c r="U256" s="174">
        <v>0</v>
      </c>
      <c r="V256" s="173"/>
      <c r="W256" s="174">
        <f t="shared" si="12"/>
        <v>5</v>
      </c>
      <c r="X256" s="711"/>
      <c r="Y256" s="713"/>
      <c r="Z256" s="137"/>
    </row>
    <row r="257" spans="2:26" x14ac:dyDescent="0.35">
      <c r="B257" s="10"/>
      <c r="C257" s="29"/>
      <c r="D257" s="27" t="s">
        <v>174</v>
      </c>
      <c r="L257" s="17"/>
      <c r="M257" s="117"/>
      <c r="N257" s="121"/>
      <c r="O257" s="117"/>
      <c r="P257" s="121"/>
      <c r="Q257" s="117"/>
      <c r="R257" s="121"/>
      <c r="S257" s="174">
        <v>122</v>
      </c>
      <c r="T257" s="173">
        <v>595</v>
      </c>
      <c r="U257" s="174">
        <v>22</v>
      </c>
      <c r="V257" s="173"/>
      <c r="W257" s="174">
        <f t="shared" si="12"/>
        <v>739</v>
      </c>
      <c r="X257" s="711"/>
      <c r="Y257" s="713"/>
      <c r="Z257" s="137"/>
    </row>
    <row r="258" spans="2:26" x14ac:dyDescent="0.35">
      <c r="B258" s="10"/>
      <c r="C258" s="29"/>
      <c r="D258" s="15" t="s">
        <v>175</v>
      </c>
      <c r="L258" s="17"/>
      <c r="M258" s="117"/>
      <c r="N258" s="121"/>
      <c r="O258" s="117"/>
      <c r="P258" s="121"/>
      <c r="Q258" s="117"/>
      <c r="R258" s="121"/>
      <c r="S258" s="174">
        <v>0</v>
      </c>
      <c r="T258" s="173">
        <v>0</v>
      </c>
      <c r="U258" s="174">
        <v>0</v>
      </c>
      <c r="V258" s="173"/>
      <c r="W258" s="174">
        <f t="shared" si="12"/>
        <v>0</v>
      </c>
      <c r="X258" s="711"/>
      <c r="Y258" s="713"/>
      <c r="Z258" s="137"/>
    </row>
    <row r="259" spans="2:26" x14ac:dyDescent="0.35">
      <c r="B259" s="10"/>
      <c r="C259" s="29"/>
      <c r="D259" s="15" t="s">
        <v>176</v>
      </c>
      <c r="L259" s="17"/>
      <c r="M259" s="117"/>
      <c r="N259" s="121"/>
      <c r="O259" s="117"/>
      <c r="P259" s="121"/>
      <c r="Q259" s="117"/>
      <c r="R259" s="121"/>
      <c r="S259" s="174">
        <v>2</v>
      </c>
      <c r="T259" s="173">
        <v>2</v>
      </c>
      <c r="U259" s="174">
        <v>7</v>
      </c>
      <c r="V259" s="173"/>
      <c r="W259" s="174">
        <f t="shared" si="12"/>
        <v>11</v>
      </c>
      <c r="X259" s="711"/>
      <c r="Y259" s="713"/>
      <c r="Z259" s="137"/>
    </row>
    <row r="260" spans="2:26" x14ac:dyDescent="0.35">
      <c r="B260" s="10"/>
      <c r="C260" s="29"/>
      <c r="D260" s="22"/>
      <c r="E260" s="22" t="s">
        <v>345</v>
      </c>
      <c r="L260" s="17"/>
      <c r="M260" s="117"/>
      <c r="N260" s="121"/>
      <c r="O260" s="117"/>
      <c r="P260" s="121"/>
      <c r="Q260" s="117"/>
      <c r="R260" s="121"/>
      <c r="S260" s="174">
        <v>2</v>
      </c>
      <c r="T260" s="173">
        <v>2</v>
      </c>
      <c r="U260" s="174">
        <v>7</v>
      </c>
      <c r="V260" s="173"/>
      <c r="W260" s="174">
        <f t="shared" si="12"/>
        <v>11</v>
      </c>
      <c r="X260" s="711"/>
      <c r="Y260" s="713"/>
      <c r="Z260" s="137"/>
    </row>
    <row r="261" spans="2:26" x14ac:dyDescent="0.35">
      <c r="B261" s="10"/>
      <c r="C261" s="29"/>
      <c r="D261" s="22"/>
      <c r="E261" s="22"/>
      <c r="L261" s="17"/>
      <c r="M261" s="117"/>
      <c r="N261" s="121"/>
      <c r="O261" s="117"/>
      <c r="P261" s="121"/>
      <c r="Q261" s="117"/>
      <c r="R261" s="121"/>
      <c r="S261" s="174"/>
      <c r="T261" s="173"/>
      <c r="U261" s="174"/>
      <c r="V261" s="173"/>
      <c r="W261" s="174"/>
      <c r="X261" s="711"/>
      <c r="Y261" s="713"/>
      <c r="Z261" s="137"/>
    </row>
    <row r="262" spans="2:26" x14ac:dyDescent="0.35">
      <c r="B262" s="10"/>
      <c r="C262" s="29"/>
      <c r="D262" s="38" t="s">
        <v>163</v>
      </c>
      <c r="E262" s="22"/>
      <c r="L262" s="17"/>
      <c r="M262" s="117"/>
      <c r="N262" s="121"/>
      <c r="O262" s="117"/>
      <c r="P262" s="121"/>
      <c r="Q262" s="117"/>
      <c r="R262" s="121"/>
      <c r="S262" s="174">
        <v>401</v>
      </c>
      <c r="T262" s="173">
        <v>2052</v>
      </c>
      <c r="U262" s="174">
        <v>340</v>
      </c>
      <c r="V262" s="173"/>
      <c r="W262" s="174">
        <f t="shared" si="12"/>
        <v>2793</v>
      </c>
      <c r="X262" s="711"/>
      <c r="Y262" s="713"/>
      <c r="Z262" s="137"/>
    </row>
    <row r="263" spans="2:26" x14ac:dyDescent="0.35">
      <c r="B263" s="10"/>
      <c r="C263" s="29"/>
      <c r="D263" s="15" t="s">
        <v>169</v>
      </c>
      <c r="E263" s="67"/>
      <c r="L263" s="17"/>
      <c r="M263" s="117"/>
      <c r="N263" s="121"/>
      <c r="O263" s="117"/>
      <c r="P263" s="121"/>
      <c r="Q263" s="117"/>
      <c r="R263" s="121"/>
      <c r="S263" s="174">
        <v>0</v>
      </c>
      <c r="T263" s="173">
        <v>0</v>
      </c>
      <c r="U263" s="174">
        <v>0</v>
      </c>
      <c r="V263" s="173"/>
      <c r="W263" s="174">
        <f t="shared" si="12"/>
        <v>0</v>
      </c>
      <c r="X263" s="711"/>
      <c r="Y263" s="713"/>
      <c r="Z263" s="137"/>
    </row>
    <row r="264" spans="2:26" x14ac:dyDescent="0.35">
      <c r="B264" s="10"/>
      <c r="C264" s="29"/>
      <c r="D264" s="15" t="s">
        <v>170</v>
      </c>
      <c r="E264" s="22"/>
      <c r="L264" s="17"/>
      <c r="M264" s="117"/>
      <c r="N264" s="121"/>
      <c r="O264" s="117"/>
      <c r="P264" s="121"/>
      <c r="Q264" s="117"/>
      <c r="R264" s="121"/>
      <c r="S264" s="174">
        <v>58</v>
      </c>
      <c r="T264" s="173">
        <v>246</v>
      </c>
      <c r="U264" s="174">
        <v>180</v>
      </c>
      <c r="V264" s="173"/>
      <c r="W264" s="174">
        <f t="shared" si="12"/>
        <v>484</v>
      </c>
      <c r="X264" s="711"/>
      <c r="Y264" s="713"/>
      <c r="Z264" s="137"/>
    </row>
    <row r="265" spans="2:26" x14ac:dyDescent="0.35">
      <c r="B265" s="10"/>
      <c r="C265" s="29"/>
      <c r="D265" s="27" t="s">
        <v>171</v>
      </c>
      <c r="E265" s="67"/>
      <c r="L265" s="17"/>
      <c r="M265" s="117"/>
      <c r="N265" s="121"/>
      <c r="O265" s="117"/>
      <c r="P265" s="121"/>
      <c r="Q265" s="117"/>
      <c r="R265" s="121"/>
      <c r="S265" s="174">
        <v>21</v>
      </c>
      <c r="T265" s="173">
        <v>42</v>
      </c>
      <c r="U265" s="174">
        <v>30</v>
      </c>
      <c r="V265" s="173"/>
      <c r="W265" s="174">
        <f t="shared" si="12"/>
        <v>93</v>
      </c>
      <c r="X265" s="711"/>
      <c r="Y265" s="713"/>
      <c r="Z265" s="137"/>
    </row>
    <row r="266" spans="2:26" x14ac:dyDescent="0.35">
      <c r="B266" s="10"/>
      <c r="C266" s="29"/>
      <c r="D266" s="27" t="s">
        <v>172</v>
      </c>
      <c r="L266" s="17"/>
      <c r="M266" s="117"/>
      <c r="N266" s="121"/>
      <c r="O266" s="117"/>
      <c r="P266" s="121"/>
      <c r="Q266" s="117"/>
      <c r="R266" s="121"/>
      <c r="S266" s="174">
        <v>5</v>
      </c>
      <c r="T266" s="173">
        <v>13</v>
      </c>
      <c r="U266" s="174">
        <v>9</v>
      </c>
      <c r="V266" s="173"/>
      <c r="W266" s="174">
        <f t="shared" si="12"/>
        <v>27</v>
      </c>
      <c r="X266" s="711"/>
      <c r="Y266" s="713"/>
      <c r="Z266" s="137"/>
    </row>
    <row r="267" spans="2:26" x14ac:dyDescent="0.35">
      <c r="B267" s="10"/>
      <c r="C267" s="29"/>
      <c r="D267" s="27" t="s">
        <v>173</v>
      </c>
      <c r="L267" s="17"/>
      <c r="M267" s="117"/>
      <c r="N267" s="121"/>
      <c r="O267" s="117"/>
      <c r="P267" s="121"/>
      <c r="Q267" s="117"/>
      <c r="R267" s="121"/>
      <c r="S267" s="174">
        <v>7</v>
      </c>
      <c r="T267" s="173">
        <v>0</v>
      </c>
      <c r="U267" s="174">
        <v>1</v>
      </c>
      <c r="V267" s="173"/>
      <c r="W267" s="174">
        <f t="shared" si="12"/>
        <v>8</v>
      </c>
      <c r="X267" s="711"/>
      <c r="Y267" s="713"/>
      <c r="Z267" s="137"/>
    </row>
    <row r="268" spans="2:26" x14ac:dyDescent="0.35">
      <c r="B268" s="10"/>
      <c r="C268" s="29"/>
      <c r="D268" s="27" t="s">
        <v>174</v>
      </c>
      <c r="L268" s="17"/>
      <c r="M268" s="117"/>
      <c r="N268" s="121"/>
      <c r="O268" s="117"/>
      <c r="P268" s="121"/>
      <c r="Q268" s="117"/>
      <c r="R268" s="121"/>
      <c r="S268" s="174">
        <v>295</v>
      </c>
      <c r="T268" s="173">
        <v>1672</v>
      </c>
      <c r="U268" s="174">
        <v>84</v>
      </c>
      <c r="V268" s="173"/>
      <c r="W268" s="174">
        <f t="shared" si="12"/>
        <v>2051</v>
      </c>
      <c r="X268" s="711"/>
      <c r="Y268" s="713"/>
      <c r="Z268" s="137"/>
    </row>
    <row r="269" spans="2:26" x14ac:dyDescent="0.35">
      <c r="B269" s="10"/>
      <c r="C269" s="29"/>
      <c r="D269" s="15" t="s">
        <v>175</v>
      </c>
      <c r="L269" s="17"/>
      <c r="M269" s="117"/>
      <c r="N269" s="121"/>
      <c r="O269" s="117"/>
      <c r="P269" s="121"/>
      <c r="Q269" s="117"/>
      <c r="R269" s="121"/>
      <c r="S269" s="174">
        <v>0</v>
      </c>
      <c r="T269" s="173">
        <v>0</v>
      </c>
      <c r="U269" s="174">
        <v>0</v>
      </c>
      <c r="V269" s="173"/>
      <c r="W269" s="174">
        <f t="shared" si="12"/>
        <v>0</v>
      </c>
      <c r="X269" s="711"/>
      <c r="Y269" s="713"/>
      <c r="Z269" s="137"/>
    </row>
    <row r="270" spans="2:26" x14ac:dyDescent="0.35">
      <c r="B270" s="10"/>
      <c r="C270" s="29"/>
      <c r="D270" s="15" t="s">
        <v>176</v>
      </c>
      <c r="L270" s="17"/>
      <c r="M270" s="117"/>
      <c r="N270" s="121"/>
      <c r="O270" s="117"/>
      <c r="P270" s="121"/>
      <c r="Q270" s="117"/>
      <c r="R270" s="121"/>
      <c r="S270" s="174">
        <v>15</v>
      </c>
      <c r="T270" s="173">
        <v>79</v>
      </c>
      <c r="U270" s="174">
        <v>36</v>
      </c>
      <c r="V270" s="173"/>
      <c r="W270" s="174">
        <f t="shared" si="12"/>
        <v>130</v>
      </c>
      <c r="X270" s="711"/>
      <c r="Y270" s="713"/>
      <c r="Z270" s="137"/>
    </row>
    <row r="271" spans="2:26" x14ac:dyDescent="0.35">
      <c r="B271" s="10"/>
      <c r="C271" s="29"/>
      <c r="D271" s="22"/>
      <c r="E271" t="s">
        <v>346</v>
      </c>
      <c r="L271" s="17"/>
      <c r="M271" s="117"/>
      <c r="N271" s="121"/>
      <c r="O271" s="117"/>
      <c r="P271" s="121"/>
      <c r="Q271" s="117"/>
      <c r="R271" s="121"/>
      <c r="S271" s="174">
        <v>15</v>
      </c>
      <c r="T271" s="173">
        <v>79</v>
      </c>
      <c r="U271" s="174">
        <v>36</v>
      </c>
      <c r="V271" s="173"/>
      <c r="W271" s="174">
        <f t="shared" si="12"/>
        <v>130</v>
      </c>
      <c r="X271" s="711"/>
      <c r="Y271" s="713"/>
      <c r="Z271" s="137"/>
    </row>
    <row r="272" spans="2:26" x14ac:dyDescent="0.35">
      <c r="B272" s="10"/>
      <c r="C272" s="29"/>
      <c r="D272" s="22"/>
      <c r="L272" s="17"/>
      <c r="M272" s="117"/>
      <c r="N272" s="121"/>
      <c r="O272" s="117"/>
      <c r="P272" s="121"/>
      <c r="Q272" s="117"/>
      <c r="R272" s="121"/>
      <c r="S272" s="174"/>
      <c r="T272" s="173"/>
      <c r="U272" s="174"/>
      <c r="V272" s="173"/>
      <c r="W272" s="174"/>
      <c r="X272" s="711"/>
      <c r="Y272" s="713"/>
      <c r="Z272" s="137"/>
    </row>
    <row r="273" spans="2:26" x14ac:dyDescent="0.35">
      <c r="B273" s="10"/>
      <c r="C273" s="29"/>
      <c r="D273" s="38" t="s">
        <v>177</v>
      </c>
      <c r="L273" s="17"/>
      <c r="M273" s="117"/>
      <c r="N273" s="121"/>
      <c r="O273" s="117"/>
      <c r="P273" s="121"/>
      <c r="Q273" s="117"/>
      <c r="R273" s="121"/>
      <c r="S273" s="174">
        <v>1805</v>
      </c>
      <c r="T273" s="173">
        <v>3997</v>
      </c>
      <c r="U273" s="174">
        <v>2964</v>
      </c>
      <c r="V273" s="173"/>
      <c r="W273" s="174">
        <f t="shared" si="12"/>
        <v>8766</v>
      </c>
      <c r="X273" s="711"/>
      <c r="Y273" s="713"/>
      <c r="Z273" s="137"/>
    </row>
    <row r="274" spans="2:26" x14ac:dyDescent="0.35">
      <c r="B274" s="10"/>
      <c r="C274" s="29"/>
      <c r="D274" s="15" t="s">
        <v>169</v>
      </c>
      <c r="L274" s="17"/>
      <c r="M274" s="117"/>
      <c r="N274" s="121"/>
      <c r="O274" s="117"/>
      <c r="P274" s="121"/>
      <c r="Q274" s="117"/>
      <c r="R274" s="121"/>
      <c r="S274" s="174">
        <v>0</v>
      </c>
      <c r="T274" s="173">
        <v>2776</v>
      </c>
      <c r="U274" s="174">
        <v>0</v>
      </c>
      <c r="V274" s="173"/>
      <c r="W274" s="174">
        <f t="shared" si="12"/>
        <v>2776</v>
      </c>
      <c r="X274" s="711"/>
      <c r="Y274" s="713"/>
      <c r="Z274" s="137"/>
    </row>
    <row r="275" spans="2:26" x14ac:dyDescent="0.35">
      <c r="B275" s="10"/>
      <c r="C275" s="29"/>
      <c r="D275" s="15" t="s">
        <v>170</v>
      </c>
      <c r="L275" s="17"/>
      <c r="M275" s="117"/>
      <c r="N275" s="121"/>
      <c r="O275" s="117"/>
      <c r="P275" s="121"/>
      <c r="Q275" s="117"/>
      <c r="R275" s="121"/>
      <c r="S275" s="174">
        <v>1149</v>
      </c>
      <c r="T275" s="173">
        <v>654</v>
      </c>
      <c r="U275" s="174">
        <v>1992</v>
      </c>
      <c r="V275" s="173"/>
      <c r="W275" s="174">
        <f t="shared" si="12"/>
        <v>3795</v>
      </c>
      <c r="X275" s="711"/>
      <c r="Y275" s="713"/>
      <c r="Z275" s="137"/>
    </row>
    <row r="276" spans="2:26" x14ac:dyDescent="0.35">
      <c r="B276" s="10"/>
      <c r="C276" s="29"/>
      <c r="D276" s="27" t="s">
        <v>171</v>
      </c>
      <c r="E276" s="22"/>
      <c r="L276" s="17"/>
      <c r="M276" s="117"/>
      <c r="N276" s="121"/>
      <c r="O276" s="117"/>
      <c r="P276" s="121"/>
      <c r="Q276" s="117"/>
      <c r="R276" s="121"/>
      <c r="S276" s="174">
        <v>398</v>
      </c>
      <c r="T276" s="173">
        <v>60</v>
      </c>
      <c r="U276" s="174">
        <v>656</v>
      </c>
      <c r="V276" s="173"/>
      <c r="W276" s="174">
        <f t="shared" si="12"/>
        <v>1114</v>
      </c>
      <c r="X276" s="711"/>
      <c r="Y276" s="713"/>
      <c r="Z276" s="137"/>
    </row>
    <row r="277" spans="2:26" x14ac:dyDescent="0.35">
      <c r="B277" s="10"/>
      <c r="C277" s="29"/>
      <c r="D277" s="27" t="s">
        <v>172</v>
      </c>
      <c r="E277" s="22"/>
      <c r="L277" s="17"/>
      <c r="M277" s="117"/>
      <c r="N277" s="121"/>
      <c r="O277" s="117"/>
      <c r="P277" s="121"/>
      <c r="Q277" s="117"/>
      <c r="R277" s="121"/>
      <c r="S277" s="174">
        <v>34</v>
      </c>
      <c r="T277" s="173">
        <v>102</v>
      </c>
      <c r="U277" s="174">
        <v>34</v>
      </c>
      <c r="V277" s="173"/>
      <c r="W277" s="174">
        <f t="shared" si="12"/>
        <v>170</v>
      </c>
      <c r="X277" s="711"/>
      <c r="Y277" s="713"/>
      <c r="Z277" s="137"/>
    </row>
    <row r="278" spans="2:26" x14ac:dyDescent="0.35">
      <c r="B278" s="10"/>
      <c r="C278" s="29"/>
      <c r="D278" s="27" t="s">
        <v>173</v>
      </c>
      <c r="E278" s="67"/>
      <c r="L278" s="17"/>
      <c r="M278" s="117"/>
      <c r="N278" s="121"/>
      <c r="O278" s="117"/>
      <c r="P278" s="121"/>
      <c r="Q278" s="117"/>
      <c r="R278" s="121"/>
      <c r="S278" s="174">
        <v>54</v>
      </c>
      <c r="T278" s="173">
        <v>0</v>
      </c>
      <c r="U278" s="174">
        <v>44</v>
      </c>
      <c r="V278" s="173"/>
      <c r="W278" s="174">
        <f t="shared" si="12"/>
        <v>98</v>
      </c>
      <c r="X278" s="711"/>
      <c r="Y278" s="713"/>
      <c r="Z278" s="137"/>
    </row>
    <row r="279" spans="2:26" x14ac:dyDescent="0.35">
      <c r="B279" s="10"/>
      <c r="C279" s="29"/>
      <c r="D279" s="15" t="s">
        <v>175</v>
      </c>
      <c r="E279" s="22"/>
      <c r="L279" s="17"/>
      <c r="M279" s="117"/>
      <c r="N279" s="121"/>
      <c r="O279" s="117"/>
      <c r="P279" s="121"/>
      <c r="Q279" s="117"/>
      <c r="R279" s="121"/>
      <c r="S279" s="174">
        <v>0</v>
      </c>
      <c r="T279" s="173">
        <v>0</v>
      </c>
      <c r="U279" s="174">
        <v>0</v>
      </c>
      <c r="V279" s="173"/>
      <c r="W279" s="174">
        <f t="shared" si="12"/>
        <v>0</v>
      </c>
      <c r="X279" s="711"/>
      <c r="Y279" s="713"/>
      <c r="Z279" s="137"/>
    </row>
    <row r="280" spans="2:26" x14ac:dyDescent="0.35">
      <c r="B280" s="10"/>
      <c r="C280" s="29"/>
      <c r="D280" s="15" t="s">
        <v>176</v>
      </c>
      <c r="E280" s="67"/>
      <c r="L280" s="17"/>
      <c r="M280" s="117"/>
      <c r="N280" s="121"/>
      <c r="O280" s="117"/>
      <c r="P280" s="121"/>
      <c r="Q280" s="117"/>
      <c r="R280" s="121"/>
      <c r="S280" s="174">
        <v>170</v>
      </c>
      <c r="T280" s="173">
        <v>405</v>
      </c>
      <c r="U280" s="174">
        <v>238</v>
      </c>
      <c r="V280" s="173"/>
      <c r="W280" s="174">
        <f t="shared" si="12"/>
        <v>813</v>
      </c>
      <c r="X280" s="711"/>
      <c r="Y280" s="713"/>
      <c r="Z280" s="137"/>
    </row>
    <row r="281" spans="2:26" x14ac:dyDescent="0.35">
      <c r="B281" s="10"/>
      <c r="C281" s="29"/>
      <c r="D281" s="38"/>
      <c r="E281" t="s">
        <v>174</v>
      </c>
      <c r="L281" s="17"/>
      <c r="M281" s="117"/>
      <c r="N281" s="121"/>
      <c r="O281" s="117"/>
      <c r="P281" s="121"/>
      <c r="Q281" s="117"/>
      <c r="R281" s="121"/>
      <c r="S281" s="174">
        <v>111</v>
      </c>
      <c r="T281" s="173">
        <v>79</v>
      </c>
      <c r="U281" s="174">
        <v>20</v>
      </c>
      <c r="V281" s="173"/>
      <c r="W281" s="174">
        <f t="shared" si="12"/>
        <v>210</v>
      </c>
      <c r="X281" s="711"/>
      <c r="Y281" s="713"/>
      <c r="Z281" s="137"/>
    </row>
    <row r="282" spans="2:26" x14ac:dyDescent="0.35">
      <c r="B282" s="10"/>
      <c r="C282" s="29"/>
      <c r="D282" s="38"/>
      <c r="E282" t="s">
        <v>346</v>
      </c>
      <c r="L282" s="17"/>
      <c r="M282" s="117"/>
      <c r="N282" s="121"/>
      <c r="O282" s="117"/>
      <c r="P282" s="121"/>
      <c r="Q282" s="117"/>
      <c r="R282" s="121"/>
      <c r="S282" s="174">
        <v>59</v>
      </c>
      <c r="T282" s="173">
        <v>326</v>
      </c>
      <c r="U282" s="174">
        <v>218</v>
      </c>
      <c r="V282" s="173"/>
      <c r="W282" s="174">
        <f t="shared" si="12"/>
        <v>603</v>
      </c>
      <c r="X282" s="711"/>
      <c r="Y282" s="713"/>
      <c r="Z282" s="137"/>
    </row>
    <row r="283" spans="2:26" x14ac:dyDescent="0.35">
      <c r="B283" s="10"/>
      <c r="C283" s="29"/>
      <c r="D283" s="15"/>
      <c r="L283" s="17"/>
      <c r="M283" s="117"/>
      <c r="N283" s="121"/>
      <c r="O283" s="117"/>
      <c r="P283" s="121"/>
      <c r="Q283" s="117"/>
      <c r="R283" s="121"/>
      <c r="S283" s="174"/>
      <c r="T283" s="173"/>
      <c r="U283" s="174"/>
      <c r="V283" s="173"/>
      <c r="W283" s="174">
        <f t="shared" si="12"/>
        <v>0</v>
      </c>
      <c r="X283" s="711"/>
      <c r="Y283" s="713"/>
      <c r="Z283" s="137"/>
    </row>
    <row r="284" spans="2:26" x14ac:dyDescent="0.35">
      <c r="B284" s="10"/>
      <c r="C284" s="29"/>
      <c r="D284" s="11" t="s">
        <v>347</v>
      </c>
      <c r="L284" s="17"/>
      <c r="M284" s="117"/>
      <c r="N284" s="121"/>
      <c r="O284" s="117"/>
      <c r="P284" s="121"/>
      <c r="Q284" s="117"/>
      <c r="R284" s="121"/>
      <c r="S284" s="174">
        <v>0</v>
      </c>
      <c r="T284" s="173">
        <v>18</v>
      </c>
      <c r="U284" s="174">
        <v>1</v>
      </c>
      <c r="V284" s="173"/>
      <c r="W284" s="174">
        <f t="shared" si="12"/>
        <v>19</v>
      </c>
      <c r="X284" s="711"/>
      <c r="Y284" s="713"/>
      <c r="Z284" s="137"/>
    </row>
    <row r="285" spans="2:26" x14ac:dyDescent="0.35">
      <c r="B285" s="10"/>
      <c r="C285" s="29"/>
      <c r="D285" s="46" t="s">
        <v>169</v>
      </c>
      <c r="L285" s="17"/>
      <c r="M285" s="117"/>
      <c r="N285" s="121"/>
      <c r="O285" s="117"/>
      <c r="P285" s="121"/>
      <c r="Q285" s="117"/>
      <c r="R285" s="121"/>
      <c r="S285" s="174">
        <v>0</v>
      </c>
      <c r="T285" s="173">
        <v>0</v>
      </c>
      <c r="U285" s="174">
        <v>0</v>
      </c>
      <c r="V285" s="173"/>
      <c r="W285" s="174">
        <f t="shared" si="12"/>
        <v>0</v>
      </c>
      <c r="X285" s="711"/>
      <c r="Y285" s="713"/>
      <c r="Z285" s="137"/>
    </row>
    <row r="286" spans="2:26" x14ac:dyDescent="0.35">
      <c r="B286" s="10"/>
      <c r="C286" s="29"/>
      <c r="D286" s="46" t="s">
        <v>170</v>
      </c>
      <c r="L286" s="17"/>
      <c r="M286" s="117"/>
      <c r="N286" s="121"/>
      <c r="O286" s="117"/>
      <c r="P286" s="121"/>
      <c r="Q286" s="117"/>
      <c r="R286" s="121"/>
      <c r="S286" s="174">
        <v>0</v>
      </c>
      <c r="T286" s="173">
        <v>6</v>
      </c>
      <c r="U286" s="174">
        <v>1</v>
      </c>
      <c r="V286" s="173"/>
      <c r="W286" s="174">
        <f t="shared" si="12"/>
        <v>7</v>
      </c>
      <c r="X286" s="711"/>
      <c r="Y286" s="713"/>
      <c r="Z286" s="137"/>
    </row>
    <row r="287" spans="2:26" x14ac:dyDescent="0.35">
      <c r="B287" s="10"/>
      <c r="C287" s="29"/>
      <c r="D287" s="46" t="s">
        <v>171</v>
      </c>
      <c r="L287" s="17"/>
      <c r="M287" s="117"/>
      <c r="N287" s="121"/>
      <c r="O287" s="117"/>
      <c r="P287" s="121"/>
      <c r="Q287" s="117"/>
      <c r="R287" s="121"/>
      <c r="S287" s="174">
        <v>0</v>
      </c>
      <c r="T287" s="173">
        <v>0</v>
      </c>
      <c r="U287" s="174">
        <v>0</v>
      </c>
      <c r="V287" s="173"/>
      <c r="W287" s="174">
        <f t="shared" si="12"/>
        <v>0</v>
      </c>
      <c r="X287" s="711"/>
      <c r="Y287" s="713"/>
      <c r="Z287" s="137"/>
    </row>
    <row r="288" spans="2:26" x14ac:dyDescent="0.35">
      <c r="B288" s="10"/>
      <c r="C288" s="29"/>
      <c r="D288" s="46" t="s">
        <v>172</v>
      </c>
      <c r="L288" s="17"/>
      <c r="M288" s="117"/>
      <c r="N288" s="121"/>
      <c r="O288" s="117"/>
      <c r="P288" s="121"/>
      <c r="Q288" s="117"/>
      <c r="R288" s="121"/>
      <c r="S288" s="174">
        <v>0</v>
      </c>
      <c r="T288" s="173">
        <v>11</v>
      </c>
      <c r="U288" s="174">
        <v>0</v>
      </c>
      <c r="V288" s="173"/>
      <c r="W288" s="174">
        <f t="shared" si="12"/>
        <v>11</v>
      </c>
      <c r="X288" s="711"/>
      <c r="Y288" s="713"/>
      <c r="Z288" s="137"/>
    </row>
    <row r="289" spans="2:26" x14ac:dyDescent="0.35">
      <c r="B289" s="10"/>
      <c r="C289" s="29"/>
      <c r="D289" s="47" t="s">
        <v>173</v>
      </c>
      <c r="L289" s="17"/>
      <c r="M289" s="117"/>
      <c r="N289" s="121"/>
      <c r="O289" s="117"/>
      <c r="P289" s="121"/>
      <c r="Q289" s="117"/>
      <c r="R289" s="121"/>
      <c r="S289" s="174">
        <v>0</v>
      </c>
      <c r="T289" s="173">
        <v>1</v>
      </c>
      <c r="U289" s="174">
        <v>0</v>
      </c>
      <c r="V289" s="173"/>
      <c r="W289" s="174">
        <f t="shared" si="12"/>
        <v>1</v>
      </c>
      <c r="X289" s="711"/>
      <c r="Y289" s="713"/>
      <c r="Z289" s="137"/>
    </row>
    <row r="290" spans="2:26" x14ac:dyDescent="0.35">
      <c r="B290" s="10"/>
      <c r="C290" s="29"/>
      <c r="D290" s="47" t="s">
        <v>175</v>
      </c>
      <c r="L290" s="17"/>
      <c r="M290" s="117"/>
      <c r="N290" s="121"/>
      <c r="O290" s="117"/>
      <c r="P290" s="121"/>
      <c r="Q290" s="117"/>
      <c r="R290" s="121"/>
      <c r="S290" s="174">
        <v>0</v>
      </c>
      <c r="T290" s="173">
        <v>0</v>
      </c>
      <c r="U290" s="174">
        <v>0</v>
      </c>
      <c r="V290" s="173"/>
      <c r="W290" s="174">
        <f t="shared" si="12"/>
        <v>0</v>
      </c>
      <c r="X290" s="711"/>
      <c r="Y290" s="713"/>
      <c r="Z290" s="137"/>
    </row>
    <row r="291" spans="2:26" x14ac:dyDescent="0.35">
      <c r="B291" s="10"/>
      <c r="C291" s="29"/>
      <c r="D291" s="47" t="s">
        <v>176</v>
      </c>
      <c r="L291" s="17"/>
      <c r="M291" s="117"/>
      <c r="N291" s="121"/>
      <c r="O291" s="117"/>
      <c r="P291" s="121"/>
      <c r="Q291" s="117"/>
      <c r="R291" s="121"/>
      <c r="S291" s="174">
        <v>0</v>
      </c>
      <c r="T291" s="173">
        <v>0</v>
      </c>
      <c r="U291" s="174">
        <v>0</v>
      </c>
      <c r="V291" s="173"/>
      <c r="W291" s="174">
        <f t="shared" si="12"/>
        <v>0</v>
      </c>
      <c r="X291" s="711"/>
      <c r="Y291" s="713"/>
      <c r="Z291" s="137"/>
    </row>
    <row r="292" spans="2:26" x14ac:dyDescent="0.35">
      <c r="B292" s="10"/>
      <c r="C292" s="29"/>
      <c r="D292" s="15"/>
      <c r="L292" s="17"/>
      <c r="M292" s="117"/>
      <c r="N292" s="121"/>
      <c r="O292" s="117"/>
      <c r="P292" s="121"/>
      <c r="Q292" s="117"/>
      <c r="R292" s="121"/>
      <c r="S292" s="174"/>
      <c r="T292" s="173"/>
      <c r="U292" s="174"/>
      <c r="V292" s="173"/>
      <c r="W292" s="174"/>
      <c r="X292" s="711"/>
      <c r="Y292" s="713"/>
      <c r="Z292" s="137"/>
    </row>
    <row r="293" spans="2:26" x14ac:dyDescent="0.35">
      <c r="B293" s="10"/>
      <c r="C293" s="29"/>
      <c r="D293" s="15"/>
      <c r="E293" s="22"/>
      <c r="L293" s="17"/>
      <c r="M293" s="117"/>
      <c r="N293" s="121"/>
      <c r="O293" s="117"/>
      <c r="P293" s="121"/>
      <c r="Q293" s="117"/>
      <c r="R293" s="121"/>
      <c r="S293" s="174"/>
      <c r="T293" s="173"/>
      <c r="U293" s="174"/>
      <c r="V293" s="173"/>
      <c r="W293" s="174"/>
      <c r="X293" s="711"/>
      <c r="Y293" s="713"/>
      <c r="Z293" s="137"/>
    </row>
    <row r="294" spans="2:26" x14ac:dyDescent="0.35">
      <c r="B294" s="10"/>
      <c r="C294" s="29"/>
      <c r="D294" s="22"/>
      <c r="E294" s="22"/>
      <c r="L294" s="17"/>
      <c r="M294" s="117"/>
      <c r="N294" s="121"/>
      <c r="O294" s="117"/>
      <c r="P294" s="121"/>
      <c r="Q294" s="117"/>
      <c r="R294" s="121"/>
      <c r="S294" s="174"/>
      <c r="T294" s="173"/>
      <c r="U294" s="174"/>
      <c r="V294" s="173"/>
      <c r="W294" s="174"/>
      <c r="X294" s="711"/>
      <c r="Y294" s="713"/>
      <c r="Z294" s="137"/>
    </row>
    <row r="295" spans="2:26" x14ac:dyDescent="0.35">
      <c r="B295" s="10"/>
      <c r="C295" s="29"/>
      <c r="D295" s="38" t="s">
        <v>166</v>
      </c>
      <c r="E295" s="67"/>
      <c r="L295" s="17"/>
      <c r="M295" s="117"/>
      <c r="N295" s="121"/>
      <c r="O295" s="117"/>
      <c r="P295" s="121"/>
      <c r="Q295" s="117"/>
      <c r="R295" s="121"/>
      <c r="S295" s="174">
        <v>379</v>
      </c>
      <c r="T295" s="173">
        <v>825</v>
      </c>
      <c r="U295" s="174">
        <v>520</v>
      </c>
      <c r="V295" s="173"/>
      <c r="W295" s="174">
        <f t="shared" si="12"/>
        <v>1724</v>
      </c>
      <c r="X295" s="711"/>
      <c r="Y295" s="713"/>
      <c r="Z295" s="137"/>
    </row>
    <row r="296" spans="2:26" x14ac:dyDescent="0.35">
      <c r="B296" s="10"/>
      <c r="C296" s="29"/>
      <c r="D296" s="15" t="s">
        <v>169</v>
      </c>
      <c r="E296" s="22"/>
      <c r="L296" s="17"/>
      <c r="M296" s="117"/>
      <c r="N296" s="121"/>
      <c r="O296" s="117"/>
      <c r="P296" s="121"/>
      <c r="Q296" s="117"/>
      <c r="R296" s="121"/>
      <c r="S296" s="174">
        <v>0</v>
      </c>
      <c r="T296" s="173">
        <v>0</v>
      </c>
      <c r="U296" s="174">
        <v>0</v>
      </c>
      <c r="V296" s="173"/>
      <c r="W296" s="174">
        <f t="shared" si="12"/>
        <v>0</v>
      </c>
      <c r="X296" s="711"/>
      <c r="Y296" s="713"/>
      <c r="Z296" s="137"/>
    </row>
    <row r="297" spans="2:26" x14ac:dyDescent="0.35">
      <c r="B297" s="10"/>
      <c r="C297" s="29"/>
      <c r="D297" s="15" t="s">
        <v>170</v>
      </c>
      <c r="E297" s="67"/>
      <c r="L297" s="17"/>
      <c r="M297" s="117"/>
      <c r="N297" s="121"/>
      <c r="O297" s="117"/>
      <c r="P297" s="121"/>
      <c r="Q297" s="117"/>
      <c r="R297" s="121"/>
      <c r="S297" s="174">
        <v>277</v>
      </c>
      <c r="T297" s="173">
        <v>609</v>
      </c>
      <c r="U297" s="174">
        <v>379</v>
      </c>
      <c r="V297" s="173"/>
      <c r="W297" s="174">
        <f t="shared" si="12"/>
        <v>1265</v>
      </c>
      <c r="X297" s="711"/>
      <c r="Y297" s="713"/>
      <c r="Z297" s="137"/>
    </row>
    <row r="298" spans="2:26" x14ac:dyDescent="0.35">
      <c r="B298" s="10"/>
      <c r="C298" s="29"/>
      <c r="D298" s="27" t="s">
        <v>171</v>
      </c>
      <c r="L298" s="17"/>
      <c r="M298" s="117"/>
      <c r="N298" s="121"/>
      <c r="O298" s="117"/>
      <c r="P298" s="121"/>
      <c r="Q298" s="117"/>
      <c r="R298" s="121"/>
      <c r="S298" s="174">
        <v>67</v>
      </c>
      <c r="T298" s="173">
        <v>120</v>
      </c>
      <c r="U298" s="174">
        <v>86</v>
      </c>
      <c r="V298" s="173"/>
      <c r="W298" s="174">
        <f t="shared" si="12"/>
        <v>273</v>
      </c>
      <c r="X298" s="711"/>
      <c r="Y298" s="713"/>
      <c r="Z298" s="137"/>
    </row>
    <row r="299" spans="2:26" x14ac:dyDescent="0.35">
      <c r="B299" s="10"/>
      <c r="C299" s="29"/>
      <c r="D299" s="27" t="s">
        <v>172</v>
      </c>
      <c r="L299" s="17"/>
      <c r="M299" s="117"/>
      <c r="N299" s="121"/>
      <c r="O299" s="117"/>
      <c r="P299" s="121"/>
      <c r="Q299" s="117"/>
      <c r="R299" s="121"/>
      <c r="S299" s="174">
        <v>5</v>
      </c>
      <c r="T299" s="173">
        <v>9</v>
      </c>
      <c r="U299" s="174">
        <v>7</v>
      </c>
      <c r="V299" s="173"/>
      <c r="W299" s="174">
        <f t="shared" si="12"/>
        <v>21</v>
      </c>
      <c r="X299" s="711"/>
      <c r="Y299" s="713"/>
      <c r="Z299" s="137"/>
    </row>
    <row r="300" spans="2:26" x14ac:dyDescent="0.35">
      <c r="B300" s="10"/>
      <c r="C300" s="29"/>
      <c r="D300" s="27" t="s">
        <v>173</v>
      </c>
      <c r="L300" s="17"/>
      <c r="M300" s="117"/>
      <c r="N300" s="121"/>
      <c r="O300" s="117"/>
      <c r="P300" s="121"/>
      <c r="Q300" s="117"/>
      <c r="R300" s="121"/>
      <c r="S300" s="174">
        <v>10</v>
      </c>
      <c r="T300" s="173">
        <v>13</v>
      </c>
      <c r="U300" s="174">
        <v>4</v>
      </c>
      <c r="V300" s="173"/>
      <c r="W300" s="174">
        <f t="shared" si="12"/>
        <v>27</v>
      </c>
      <c r="X300" s="711"/>
      <c r="Y300" s="713"/>
      <c r="Z300" s="137"/>
    </row>
    <row r="301" spans="2:26" x14ac:dyDescent="0.35">
      <c r="B301" s="10"/>
      <c r="C301" s="29"/>
      <c r="D301" s="27" t="s">
        <v>175</v>
      </c>
      <c r="L301" s="17"/>
      <c r="M301" s="117"/>
      <c r="N301" s="121"/>
      <c r="O301" s="117"/>
      <c r="P301" s="121"/>
      <c r="Q301" s="117"/>
      <c r="R301" s="121"/>
      <c r="S301" s="174">
        <v>0</v>
      </c>
      <c r="T301" s="173">
        <v>0</v>
      </c>
      <c r="U301" s="174">
        <v>0</v>
      </c>
      <c r="V301" s="173"/>
      <c r="W301" s="174">
        <f t="shared" si="12"/>
        <v>0</v>
      </c>
      <c r="X301" s="711"/>
      <c r="Y301" s="713"/>
      <c r="Z301" s="137"/>
    </row>
    <row r="302" spans="2:26" x14ac:dyDescent="0.35">
      <c r="B302" s="10"/>
      <c r="C302" s="29"/>
      <c r="D302" s="27" t="s">
        <v>176</v>
      </c>
      <c r="L302" s="17"/>
      <c r="M302" s="117"/>
      <c r="N302" s="121"/>
      <c r="O302" s="117"/>
      <c r="P302" s="121"/>
      <c r="Q302" s="117"/>
      <c r="R302" s="121"/>
      <c r="S302" s="174">
        <v>20</v>
      </c>
      <c r="T302" s="173">
        <v>74</v>
      </c>
      <c r="U302" s="174">
        <v>44</v>
      </c>
      <c r="V302" s="173"/>
      <c r="W302" s="174">
        <f t="shared" si="12"/>
        <v>138</v>
      </c>
      <c r="X302" s="711"/>
      <c r="Y302" s="713"/>
      <c r="Z302" s="137"/>
    </row>
    <row r="303" spans="2:26" x14ac:dyDescent="0.35">
      <c r="B303" s="10"/>
      <c r="C303" s="29"/>
      <c r="D303" s="27" t="s">
        <v>348</v>
      </c>
      <c r="L303" s="17"/>
      <c r="M303" s="117"/>
      <c r="N303" s="121"/>
      <c r="O303" s="117"/>
      <c r="P303" s="121"/>
      <c r="Q303" s="117"/>
      <c r="R303" s="121"/>
      <c r="S303" s="174">
        <v>18</v>
      </c>
      <c r="T303" s="173">
        <v>70</v>
      </c>
      <c r="U303" s="174">
        <v>41</v>
      </c>
      <c r="V303" s="173"/>
      <c r="W303" s="174">
        <f t="shared" si="12"/>
        <v>129</v>
      </c>
      <c r="X303" s="711"/>
      <c r="Y303" s="713"/>
      <c r="Z303" s="137"/>
    </row>
    <row r="304" spans="2:26" x14ac:dyDescent="0.35">
      <c r="B304" s="10"/>
      <c r="C304" s="29"/>
      <c r="D304" s="15" t="s">
        <v>349</v>
      </c>
      <c r="L304" s="17"/>
      <c r="M304" s="117"/>
      <c r="N304" s="121"/>
      <c r="O304" s="117"/>
      <c r="P304" s="121"/>
      <c r="Q304" s="117"/>
      <c r="R304" s="121"/>
      <c r="S304" s="174">
        <v>2</v>
      </c>
      <c r="T304" s="173">
        <v>4</v>
      </c>
      <c r="U304" s="174">
        <v>3</v>
      </c>
      <c r="V304" s="173"/>
      <c r="W304" s="174">
        <f t="shared" si="12"/>
        <v>9</v>
      </c>
      <c r="X304" s="711"/>
      <c r="Y304" s="713"/>
      <c r="Z304" s="137"/>
    </row>
    <row r="305" spans="2:26" x14ac:dyDescent="0.35">
      <c r="B305" s="10"/>
      <c r="C305" s="29"/>
      <c r="D305" s="15"/>
      <c r="L305" s="17"/>
      <c r="M305" s="117"/>
      <c r="N305" s="121"/>
      <c r="O305" s="117"/>
      <c r="P305" s="121"/>
      <c r="Q305" s="117"/>
      <c r="R305" s="121"/>
      <c r="S305" s="174"/>
      <c r="T305" s="173"/>
      <c r="U305" s="174"/>
      <c r="V305" s="173"/>
      <c r="W305" s="174"/>
      <c r="X305" s="711"/>
      <c r="Y305" s="713"/>
      <c r="Z305" s="137"/>
    </row>
    <row r="306" spans="2:26" x14ac:dyDescent="0.35">
      <c r="B306" s="10"/>
      <c r="C306" s="29"/>
      <c r="D306" s="22"/>
      <c r="L306" s="17"/>
      <c r="M306" s="117"/>
      <c r="N306" s="121"/>
      <c r="O306" s="117"/>
      <c r="P306" s="121"/>
      <c r="Q306" s="117"/>
      <c r="R306" s="121"/>
      <c r="S306" s="174"/>
      <c r="T306" s="173"/>
      <c r="U306" s="174"/>
      <c r="V306" s="173"/>
      <c r="W306" s="174"/>
      <c r="X306" s="711"/>
      <c r="Y306" s="713"/>
      <c r="Z306" s="137"/>
    </row>
    <row r="307" spans="2:26" x14ac:dyDescent="0.35">
      <c r="B307" s="10"/>
      <c r="C307" s="29"/>
      <c r="D307" s="38" t="s">
        <v>167</v>
      </c>
      <c r="L307" s="17"/>
      <c r="M307" s="117"/>
      <c r="N307" s="121"/>
      <c r="O307" s="117"/>
      <c r="P307" s="121"/>
      <c r="Q307" s="117"/>
      <c r="R307" s="121"/>
      <c r="S307" s="174">
        <v>0</v>
      </c>
      <c r="T307" s="173">
        <v>0</v>
      </c>
      <c r="U307" s="174">
        <v>0</v>
      </c>
      <c r="V307" s="173"/>
      <c r="W307" s="174">
        <f t="shared" ref="W307:W316" si="13">SUM(S307:V307)</f>
        <v>0</v>
      </c>
      <c r="X307" s="711"/>
      <c r="Y307" s="713"/>
      <c r="Z307" s="137"/>
    </row>
    <row r="308" spans="2:26" x14ac:dyDescent="0.35">
      <c r="B308" s="10"/>
      <c r="C308" s="29"/>
      <c r="D308" s="48" t="s">
        <v>169</v>
      </c>
      <c r="L308" s="17"/>
      <c r="M308" s="117"/>
      <c r="N308" s="121"/>
      <c r="O308" s="117"/>
      <c r="P308" s="121"/>
      <c r="Q308" s="117"/>
      <c r="R308" s="121"/>
      <c r="S308" s="174">
        <v>0</v>
      </c>
      <c r="T308" s="173">
        <v>0</v>
      </c>
      <c r="U308" s="174">
        <v>0</v>
      </c>
      <c r="V308" s="173"/>
      <c r="W308" s="174">
        <f t="shared" si="13"/>
        <v>0</v>
      </c>
      <c r="X308" s="711"/>
      <c r="Y308" s="713"/>
      <c r="Z308" s="137"/>
    </row>
    <row r="309" spans="2:26" x14ac:dyDescent="0.35">
      <c r="B309" s="10"/>
      <c r="C309" s="29"/>
      <c r="D309" s="48" t="s">
        <v>170</v>
      </c>
      <c r="L309" s="17"/>
      <c r="M309" s="117"/>
      <c r="N309" s="121"/>
      <c r="O309" s="117"/>
      <c r="P309" s="121"/>
      <c r="Q309" s="117"/>
      <c r="R309" s="121"/>
      <c r="S309" s="174">
        <v>0</v>
      </c>
      <c r="T309" s="173">
        <v>0</v>
      </c>
      <c r="U309" s="174">
        <v>0</v>
      </c>
      <c r="V309" s="173"/>
      <c r="W309" s="174">
        <f t="shared" si="13"/>
        <v>0</v>
      </c>
      <c r="X309" s="711"/>
      <c r="Y309" s="713"/>
      <c r="Z309" s="137"/>
    </row>
    <row r="310" spans="2:26" x14ac:dyDescent="0.35">
      <c r="B310" s="10"/>
      <c r="C310" s="29"/>
      <c r="D310" s="48" t="s">
        <v>171</v>
      </c>
      <c r="L310" s="17"/>
      <c r="M310" s="117"/>
      <c r="N310" s="121"/>
      <c r="O310" s="117"/>
      <c r="P310" s="121"/>
      <c r="Q310" s="117"/>
      <c r="R310" s="121"/>
      <c r="S310" s="174">
        <v>0</v>
      </c>
      <c r="T310" s="173">
        <v>0</v>
      </c>
      <c r="U310" s="174">
        <v>0</v>
      </c>
      <c r="V310" s="173"/>
      <c r="W310" s="174">
        <f t="shared" si="13"/>
        <v>0</v>
      </c>
      <c r="X310" s="711"/>
      <c r="Y310" s="713"/>
      <c r="Z310" s="137"/>
    </row>
    <row r="311" spans="2:26" x14ac:dyDescent="0.35">
      <c r="B311" s="10"/>
      <c r="C311" s="29"/>
      <c r="D311" s="48" t="s">
        <v>172</v>
      </c>
      <c r="L311" s="17"/>
      <c r="M311" s="117"/>
      <c r="N311" s="121"/>
      <c r="O311" s="117"/>
      <c r="P311" s="121"/>
      <c r="Q311" s="117"/>
      <c r="R311" s="121"/>
      <c r="S311" s="174">
        <v>0</v>
      </c>
      <c r="T311" s="173">
        <v>0</v>
      </c>
      <c r="U311" s="174">
        <v>0</v>
      </c>
      <c r="V311" s="173"/>
      <c r="W311" s="174">
        <f t="shared" si="13"/>
        <v>0</v>
      </c>
      <c r="X311" s="711"/>
      <c r="Y311" s="713"/>
      <c r="Z311" s="137"/>
    </row>
    <row r="312" spans="2:26" x14ac:dyDescent="0.35">
      <c r="B312" s="10"/>
      <c r="C312" s="29"/>
      <c r="D312" s="48" t="s">
        <v>173</v>
      </c>
      <c r="L312" s="17"/>
      <c r="M312" s="117"/>
      <c r="N312" s="121"/>
      <c r="O312" s="117"/>
      <c r="P312" s="121"/>
      <c r="Q312" s="117"/>
      <c r="R312" s="121"/>
      <c r="S312" s="174">
        <v>0</v>
      </c>
      <c r="T312" s="173">
        <v>0</v>
      </c>
      <c r="U312" s="174">
        <v>0</v>
      </c>
      <c r="V312" s="173"/>
      <c r="W312" s="174">
        <f t="shared" si="13"/>
        <v>0</v>
      </c>
      <c r="X312" s="711"/>
      <c r="Y312" s="713"/>
      <c r="Z312" s="137"/>
    </row>
    <row r="313" spans="2:26" x14ac:dyDescent="0.35">
      <c r="B313" s="10"/>
      <c r="C313" s="29"/>
      <c r="D313" s="48" t="s">
        <v>175</v>
      </c>
      <c r="L313" s="17"/>
      <c r="M313" s="117"/>
      <c r="N313" s="121"/>
      <c r="O313" s="117"/>
      <c r="P313" s="121"/>
      <c r="Q313" s="117"/>
      <c r="R313" s="121"/>
      <c r="S313" s="174">
        <v>0</v>
      </c>
      <c r="T313" s="173">
        <v>0</v>
      </c>
      <c r="U313" s="174">
        <v>0</v>
      </c>
      <c r="V313" s="173"/>
      <c r="W313" s="174">
        <f t="shared" si="13"/>
        <v>0</v>
      </c>
      <c r="X313" s="711"/>
      <c r="Y313" s="713"/>
      <c r="Z313" s="137"/>
    </row>
    <row r="314" spans="2:26" x14ac:dyDescent="0.35">
      <c r="B314" s="10"/>
      <c r="C314" s="29"/>
      <c r="D314" s="48" t="s">
        <v>176</v>
      </c>
      <c r="L314" s="17"/>
      <c r="M314" s="117"/>
      <c r="N314" s="121"/>
      <c r="O314" s="117"/>
      <c r="P314" s="121"/>
      <c r="Q314" s="117"/>
      <c r="R314" s="121"/>
      <c r="S314" s="174">
        <v>0</v>
      </c>
      <c r="T314" s="173">
        <v>0</v>
      </c>
      <c r="U314" s="174">
        <v>0</v>
      </c>
      <c r="V314" s="173"/>
      <c r="W314" s="174">
        <f t="shared" si="13"/>
        <v>0</v>
      </c>
      <c r="X314" s="711"/>
      <c r="Y314" s="713"/>
      <c r="Z314" s="137"/>
    </row>
    <row r="315" spans="2:26" x14ac:dyDescent="0.35">
      <c r="B315" s="10"/>
      <c r="C315" s="29"/>
      <c r="D315" s="46"/>
      <c r="E315" t="s">
        <v>348</v>
      </c>
      <c r="L315" s="17"/>
      <c r="M315" s="117"/>
      <c r="N315" s="121"/>
      <c r="O315" s="117"/>
      <c r="P315" s="121"/>
      <c r="Q315" s="117"/>
      <c r="R315" s="121"/>
      <c r="S315" s="174">
        <v>0</v>
      </c>
      <c r="T315" s="173">
        <v>0</v>
      </c>
      <c r="U315" s="174">
        <v>0</v>
      </c>
      <c r="V315" s="173"/>
      <c r="W315" s="174">
        <f t="shared" si="13"/>
        <v>0</v>
      </c>
      <c r="X315" s="711"/>
      <c r="Y315" s="713"/>
      <c r="Z315" s="137"/>
    </row>
    <row r="316" spans="2:26" x14ac:dyDescent="0.35">
      <c r="B316" s="10"/>
      <c r="C316" s="29"/>
      <c r="D316" s="46"/>
      <c r="E316" s="68" t="s">
        <v>349</v>
      </c>
      <c r="L316" s="17"/>
      <c r="M316" s="117"/>
      <c r="N316" s="121"/>
      <c r="O316" s="117"/>
      <c r="P316" s="121"/>
      <c r="Q316" s="117"/>
      <c r="R316" s="121"/>
      <c r="S316" s="174">
        <v>0</v>
      </c>
      <c r="T316" s="173">
        <v>0</v>
      </c>
      <c r="U316" s="174">
        <v>0</v>
      </c>
      <c r="V316" s="173"/>
      <c r="W316" s="174">
        <f t="shared" si="13"/>
        <v>0</v>
      </c>
      <c r="X316" s="711"/>
      <c r="Y316" s="713"/>
      <c r="Z316" s="137"/>
    </row>
    <row r="317" spans="2:26" x14ac:dyDescent="0.35">
      <c r="B317" s="10"/>
      <c r="C317" s="29"/>
      <c r="D317" s="27"/>
      <c r="E317" s="22"/>
      <c r="L317" s="17"/>
      <c r="M317" s="117"/>
      <c r="N317" s="121"/>
      <c r="O317" s="117"/>
      <c r="P317" s="121"/>
      <c r="Q317" s="117"/>
      <c r="R317" s="121"/>
      <c r="S317" s="174"/>
      <c r="T317" s="173"/>
      <c r="U317" s="174"/>
      <c r="V317" s="173"/>
      <c r="W317" s="174"/>
      <c r="X317" s="711"/>
      <c r="Y317" s="713"/>
      <c r="Z317" s="137"/>
    </row>
    <row r="318" spans="2:26" x14ac:dyDescent="0.35">
      <c r="B318" s="40"/>
      <c r="L318" s="17"/>
      <c r="M318" s="117"/>
      <c r="N318" s="121"/>
      <c r="O318" s="117"/>
      <c r="P318" s="121"/>
      <c r="Q318" s="117"/>
      <c r="R318" s="121"/>
      <c r="S318" s="174"/>
      <c r="T318" s="173"/>
      <c r="U318" s="174"/>
      <c r="V318" s="173"/>
      <c r="W318" s="174"/>
      <c r="X318" s="711"/>
      <c r="Y318" s="713"/>
      <c r="Z318" s="137"/>
    </row>
    <row r="319" spans="2:26" x14ac:dyDescent="0.35">
      <c r="B319" s="39" t="s">
        <v>178</v>
      </c>
      <c r="C319" s="11"/>
      <c r="D319" s="29"/>
      <c r="E319" s="22"/>
      <c r="L319" s="17"/>
      <c r="M319" s="117"/>
      <c r="N319" s="121"/>
      <c r="O319" s="117"/>
      <c r="P319" s="121"/>
      <c r="Q319" s="117"/>
      <c r="R319" s="121"/>
      <c r="S319" s="174"/>
      <c r="T319" s="173"/>
      <c r="U319" s="174"/>
      <c r="V319" s="173"/>
      <c r="W319" s="174"/>
      <c r="X319" s="711"/>
      <c r="Y319" s="713"/>
      <c r="Z319" s="137"/>
    </row>
    <row r="320" spans="2:26" x14ac:dyDescent="0.35">
      <c r="B320" s="39" t="s">
        <v>179</v>
      </c>
      <c r="L320" s="17"/>
      <c r="M320" s="117"/>
      <c r="N320" s="121"/>
      <c r="O320" s="117"/>
      <c r="P320" s="121"/>
      <c r="Q320" s="117"/>
      <c r="R320" s="121"/>
      <c r="S320" s="174"/>
      <c r="T320" s="173"/>
      <c r="U320" s="174"/>
      <c r="V320" s="173"/>
      <c r="W320" s="174"/>
      <c r="X320" s="711"/>
      <c r="Y320" s="713"/>
      <c r="Z320" s="137"/>
    </row>
    <row r="321" spans="2:26" x14ac:dyDescent="0.35">
      <c r="B321" s="40"/>
      <c r="E321" s="41"/>
      <c r="L321" s="17"/>
      <c r="M321" s="117"/>
      <c r="N321" s="121"/>
      <c r="O321" s="117"/>
      <c r="P321" s="121"/>
      <c r="Q321" s="117"/>
      <c r="R321" s="121"/>
      <c r="S321" s="174"/>
      <c r="T321" s="173"/>
      <c r="U321" s="174"/>
      <c r="V321" s="173"/>
      <c r="W321" s="174"/>
      <c r="X321" s="711"/>
      <c r="Y321" s="713"/>
      <c r="Z321" s="137"/>
    </row>
    <row r="322" spans="2:26" x14ac:dyDescent="0.35">
      <c r="B322" s="40"/>
      <c r="D322" s="69" t="s">
        <v>180</v>
      </c>
      <c r="E322" s="70"/>
      <c r="L322" s="17"/>
      <c r="M322" s="117"/>
      <c r="N322" s="121"/>
      <c r="O322" s="117"/>
      <c r="P322" s="121"/>
      <c r="Q322" s="117"/>
      <c r="R322" s="121"/>
      <c r="S322" s="174"/>
      <c r="T322" s="173"/>
      <c r="U322" s="174"/>
      <c r="V322" s="173"/>
      <c r="W322" s="174"/>
      <c r="X322" s="711"/>
      <c r="Y322" s="713"/>
      <c r="Z322" s="137"/>
    </row>
    <row r="323" spans="2:26" ht="15" customHeight="1" x14ac:dyDescent="0.35">
      <c r="B323" s="40"/>
      <c r="D323" s="41"/>
      <c r="E323" s="41" t="s">
        <v>181</v>
      </c>
      <c r="F323" s="42"/>
      <c r="L323" s="17"/>
      <c r="M323" s="117"/>
      <c r="N323" s="173"/>
      <c r="O323" s="174"/>
      <c r="P323" s="173"/>
      <c r="Q323" s="117"/>
      <c r="R323" s="121"/>
      <c r="S323" s="174"/>
      <c r="T323" s="173"/>
      <c r="U323" s="174"/>
      <c r="V323" s="173"/>
      <c r="W323" s="174"/>
      <c r="X323" s="711"/>
      <c r="Y323" s="713"/>
      <c r="Z323" s="137"/>
    </row>
    <row r="324" spans="2:26" x14ac:dyDescent="0.35">
      <c r="B324" s="40"/>
      <c r="D324" s="71"/>
      <c r="E324" s="72" t="s">
        <v>192</v>
      </c>
      <c r="L324" s="17"/>
      <c r="M324" s="117"/>
      <c r="N324" s="173">
        <v>130532</v>
      </c>
      <c r="O324" s="174">
        <v>130500</v>
      </c>
      <c r="P324" s="173">
        <v>161326</v>
      </c>
      <c r="Q324" s="117"/>
      <c r="R324" s="121"/>
      <c r="S324" s="174">
        <v>143576</v>
      </c>
      <c r="T324" s="173">
        <v>144900</v>
      </c>
      <c r="U324" s="174">
        <v>163724</v>
      </c>
      <c r="V324" s="173"/>
      <c r="W324" s="174"/>
      <c r="X324" s="711"/>
      <c r="Y324" s="713"/>
      <c r="Z324" s="137"/>
    </row>
    <row r="325" spans="2:26" x14ac:dyDescent="0.35">
      <c r="B325" s="40"/>
      <c r="D325" s="41"/>
      <c r="E325" s="72"/>
      <c r="L325" s="17"/>
      <c r="M325" s="117"/>
      <c r="N325" s="173"/>
      <c r="O325" s="174"/>
      <c r="P325" s="173"/>
      <c r="Q325" s="117"/>
      <c r="R325" s="121"/>
      <c r="S325" s="174"/>
      <c r="T325" s="173"/>
      <c r="U325" s="174"/>
      <c r="V325" s="173"/>
      <c r="W325" s="174"/>
      <c r="X325" s="711"/>
      <c r="Y325" s="713"/>
      <c r="Z325" s="137"/>
    </row>
    <row r="326" spans="2:26" x14ac:dyDescent="0.35">
      <c r="B326" s="40"/>
      <c r="D326" s="41"/>
      <c r="E326" s="41" t="s">
        <v>193</v>
      </c>
      <c r="L326" s="17"/>
      <c r="M326" s="117"/>
      <c r="N326" s="173"/>
      <c r="O326" s="174"/>
      <c r="P326" s="173"/>
      <c r="Q326" s="117"/>
      <c r="R326" s="121"/>
      <c r="S326" s="174"/>
      <c r="T326" s="173"/>
      <c r="U326" s="174"/>
      <c r="V326" s="173"/>
      <c r="W326" s="174"/>
      <c r="X326" s="711"/>
      <c r="Y326" s="713"/>
      <c r="Z326" s="137"/>
    </row>
    <row r="327" spans="2:26" ht="15" customHeight="1" x14ac:dyDescent="0.35">
      <c r="B327" s="40"/>
      <c r="D327" s="41"/>
      <c r="E327" s="73" t="s">
        <v>194</v>
      </c>
      <c r="F327" s="42"/>
      <c r="L327" s="17"/>
      <c r="M327" s="117"/>
      <c r="N327" s="181"/>
      <c r="O327" s="180"/>
      <c r="P327" s="181"/>
      <c r="Q327" s="130"/>
      <c r="R327" s="125"/>
      <c r="S327" s="180"/>
      <c r="T327" s="181">
        <v>0.96199999999999997</v>
      </c>
      <c r="U327" s="180"/>
      <c r="V327" s="181"/>
      <c r="W327" s="174"/>
      <c r="X327" s="711"/>
      <c r="Y327" s="713"/>
      <c r="Z327" s="137"/>
    </row>
    <row r="328" spans="2:26" x14ac:dyDescent="0.35">
      <c r="B328" s="40"/>
      <c r="D328" s="41"/>
      <c r="E328" s="73" t="s">
        <v>195</v>
      </c>
      <c r="L328" s="17"/>
      <c r="M328" s="117"/>
      <c r="N328" s="181">
        <v>0.9</v>
      </c>
      <c r="O328" s="180" t="s">
        <v>212</v>
      </c>
      <c r="P328" s="181" t="s">
        <v>212</v>
      </c>
      <c r="Q328" s="130"/>
      <c r="R328" s="125"/>
      <c r="S328" s="180">
        <v>0.94199999999999995</v>
      </c>
      <c r="T328" s="181" t="s">
        <v>212</v>
      </c>
      <c r="U328" s="180" t="s">
        <v>212</v>
      </c>
      <c r="V328" s="181"/>
      <c r="W328" s="174"/>
      <c r="X328" s="711"/>
      <c r="Y328" s="713"/>
      <c r="Z328" s="137"/>
    </row>
    <row r="329" spans="2:26" x14ac:dyDescent="0.35">
      <c r="B329" s="40"/>
      <c r="D329" s="41"/>
      <c r="E329" s="41" t="s">
        <v>196</v>
      </c>
      <c r="L329" s="17"/>
      <c r="M329" s="117"/>
      <c r="N329" s="181"/>
      <c r="O329" s="180"/>
      <c r="P329" s="181"/>
      <c r="Q329" s="130"/>
      <c r="R329" s="125"/>
      <c r="S329" s="180"/>
      <c r="T329" s="181"/>
      <c r="U329" s="180"/>
      <c r="V329" s="181"/>
      <c r="W329" s="174"/>
      <c r="X329" s="711"/>
      <c r="Y329" s="713"/>
      <c r="Z329" s="137"/>
    </row>
    <row r="330" spans="2:26" x14ac:dyDescent="0.35">
      <c r="B330" s="40"/>
      <c r="D330" s="71"/>
      <c r="E330" s="72" t="s">
        <v>197</v>
      </c>
      <c r="L330" s="17"/>
      <c r="M330" s="117"/>
      <c r="N330" s="181">
        <v>0.9</v>
      </c>
      <c r="O330" s="180">
        <v>0.8</v>
      </c>
      <c r="P330" s="181">
        <v>0.8</v>
      </c>
      <c r="Q330" s="130"/>
      <c r="R330" s="125"/>
      <c r="S330" s="180">
        <v>0.94199999999999995</v>
      </c>
      <c r="T330" s="181">
        <v>1</v>
      </c>
      <c r="U330" s="180">
        <v>1</v>
      </c>
      <c r="V330" s="181"/>
      <c r="W330" s="174"/>
      <c r="X330" s="711"/>
      <c r="Y330" s="713"/>
      <c r="Z330" s="137"/>
    </row>
    <row r="331" spans="2:26" ht="15" customHeight="1" x14ac:dyDescent="0.35">
      <c r="B331" s="40"/>
      <c r="D331" s="41"/>
      <c r="E331" s="74"/>
      <c r="F331" s="42"/>
      <c r="L331" s="17"/>
      <c r="M331" s="117"/>
      <c r="N331" s="121"/>
      <c r="O331" s="117"/>
      <c r="P331" s="121"/>
      <c r="Q331" s="117"/>
      <c r="R331" s="121"/>
      <c r="S331" s="174"/>
      <c r="T331" s="173"/>
      <c r="U331" s="174"/>
      <c r="V331" s="173"/>
      <c r="W331" s="174"/>
      <c r="X331" s="711"/>
      <c r="Y331" s="713"/>
      <c r="Z331" s="137"/>
    </row>
    <row r="332" spans="2:26" x14ac:dyDescent="0.35">
      <c r="B332" s="40"/>
      <c r="D332" s="69" t="s">
        <v>182</v>
      </c>
      <c r="E332" s="70"/>
      <c r="L332" s="17"/>
      <c r="M332" s="117"/>
      <c r="N332" s="121"/>
      <c r="O332" s="117"/>
      <c r="P332" s="121"/>
      <c r="Q332" s="117"/>
      <c r="R332" s="121"/>
      <c r="S332" s="174"/>
      <c r="T332" s="173"/>
      <c r="U332" s="174"/>
      <c r="V332" s="173"/>
      <c r="W332" s="174"/>
      <c r="X332" s="711"/>
      <c r="Y332" s="713"/>
      <c r="Z332" s="137"/>
    </row>
    <row r="333" spans="2:26" x14ac:dyDescent="0.35">
      <c r="B333" s="40"/>
      <c r="D333" s="75"/>
      <c r="E333" s="41" t="s">
        <v>181</v>
      </c>
      <c r="L333" s="17"/>
      <c r="M333" s="117"/>
      <c r="N333" s="173"/>
      <c r="O333" s="174"/>
      <c r="P333" s="173"/>
      <c r="Q333" s="117"/>
      <c r="R333" s="121"/>
      <c r="S333" s="174"/>
      <c r="T333" s="173"/>
      <c r="U333" s="174"/>
      <c r="V333" s="173"/>
      <c r="W333" s="174"/>
      <c r="X333" s="711"/>
      <c r="Y333" s="713"/>
      <c r="Z333" s="137"/>
    </row>
    <row r="334" spans="2:26" x14ac:dyDescent="0.35">
      <c r="B334" s="40"/>
      <c r="D334" s="71"/>
      <c r="E334" s="72" t="s">
        <v>183</v>
      </c>
      <c r="L334" s="17"/>
      <c r="M334" s="117"/>
      <c r="N334" s="173"/>
      <c r="O334" s="174">
        <v>12</v>
      </c>
      <c r="P334" s="173">
        <v>15</v>
      </c>
      <c r="Q334" s="117"/>
      <c r="R334" s="173">
        <f>SUM(N334:Q334)</f>
        <v>27</v>
      </c>
      <c r="S334" s="174">
        <v>11</v>
      </c>
      <c r="T334" s="173">
        <v>18</v>
      </c>
      <c r="U334" s="174">
        <v>28</v>
      </c>
      <c r="V334" s="173"/>
      <c r="W334" s="174">
        <f>SUM(S334:V334)</f>
        <v>57</v>
      </c>
      <c r="X334" s="711"/>
      <c r="Y334" s="713"/>
      <c r="Z334" s="137"/>
    </row>
    <row r="335" spans="2:26" x14ac:dyDescent="0.35">
      <c r="B335" s="40"/>
      <c r="D335" s="71"/>
      <c r="E335" s="72"/>
      <c r="L335" s="17"/>
      <c r="M335" s="117"/>
      <c r="N335" s="173"/>
      <c r="O335" s="174"/>
      <c r="P335" s="173"/>
      <c r="Q335" s="117"/>
      <c r="R335" s="173"/>
      <c r="S335" s="174"/>
      <c r="T335" s="173"/>
      <c r="U335" s="174"/>
      <c r="V335" s="173"/>
      <c r="W335" s="174"/>
      <c r="X335" s="711"/>
      <c r="Y335" s="713"/>
      <c r="Z335" s="137"/>
    </row>
    <row r="336" spans="2:26" x14ac:dyDescent="0.35">
      <c r="B336" s="40"/>
      <c r="D336" s="71"/>
      <c r="E336" s="76" t="s">
        <v>193</v>
      </c>
      <c r="L336" s="17"/>
      <c r="M336" s="117"/>
      <c r="N336" s="173"/>
      <c r="O336" s="174"/>
      <c r="P336" s="173"/>
      <c r="Q336" s="117"/>
      <c r="R336" s="121"/>
      <c r="S336" s="174"/>
      <c r="T336" s="173"/>
      <c r="U336" s="174"/>
      <c r="V336" s="173"/>
      <c r="W336" s="174"/>
      <c r="X336" s="711"/>
      <c r="Y336" s="713"/>
      <c r="Z336" s="137"/>
    </row>
    <row r="337" spans="2:26" x14ac:dyDescent="0.35">
      <c r="B337" s="40"/>
      <c r="D337" s="71"/>
      <c r="E337" s="76"/>
      <c r="L337" s="17"/>
      <c r="M337" s="117"/>
      <c r="N337" s="173"/>
      <c r="O337" s="174"/>
      <c r="P337" s="173"/>
      <c r="Q337" s="117"/>
      <c r="R337" s="121"/>
      <c r="S337" s="174"/>
      <c r="T337" s="173"/>
      <c r="U337" s="174"/>
      <c r="V337" s="173"/>
      <c r="W337" s="174"/>
      <c r="X337" s="711"/>
      <c r="Y337" s="713"/>
      <c r="Z337" s="137"/>
    </row>
    <row r="338" spans="2:26" x14ac:dyDescent="0.35">
      <c r="B338" s="40"/>
      <c r="D338" s="41"/>
      <c r="E338" s="41" t="s">
        <v>196</v>
      </c>
      <c r="L338" s="17"/>
      <c r="M338" s="117"/>
      <c r="N338" s="173"/>
      <c r="O338" s="174"/>
      <c r="P338" s="173"/>
      <c r="Q338" s="117"/>
      <c r="R338" s="121"/>
      <c r="S338" s="174"/>
      <c r="T338" s="173"/>
      <c r="U338" s="174"/>
      <c r="V338" s="173"/>
      <c r="W338" s="174"/>
      <c r="X338" s="711"/>
      <c r="Y338" s="713"/>
      <c r="Z338" s="137"/>
    </row>
    <row r="339" spans="2:26" x14ac:dyDescent="0.35">
      <c r="B339" s="40"/>
      <c r="D339" s="75"/>
      <c r="E339" s="72" t="s">
        <v>198</v>
      </c>
      <c r="L339" s="17"/>
      <c r="M339" s="117"/>
      <c r="N339" s="181">
        <v>1</v>
      </c>
      <c r="O339" s="180">
        <v>1</v>
      </c>
      <c r="P339" s="181">
        <v>1</v>
      </c>
      <c r="Q339" s="130"/>
      <c r="R339" s="125"/>
      <c r="S339" s="180">
        <v>1</v>
      </c>
      <c r="T339" s="181">
        <v>1</v>
      </c>
      <c r="U339" s="180">
        <v>1</v>
      </c>
      <c r="V339" s="181"/>
      <c r="W339" s="174"/>
      <c r="X339" s="711"/>
      <c r="Y339" s="713"/>
      <c r="Z339" s="137"/>
    </row>
    <row r="340" spans="2:26" x14ac:dyDescent="0.35">
      <c r="B340" s="40"/>
      <c r="D340" s="41"/>
      <c r="E340" s="74"/>
      <c r="L340" s="17"/>
      <c r="M340" s="117"/>
      <c r="N340" s="173"/>
      <c r="O340" s="174"/>
      <c r="P340" s="173"/>
      <c r="Q340" s="117"/>
      <c r="R340" s="121"/>
      <c r="S340" s="174"/>
      <c r="T340" s="173"/>
      <c r="U340" s="174"/>
      <c r="V340" s="173"/>
      <c r="W340" s="174"/>
      <c r="X340" s="711"/>
      <c r="Y340" s="713"/>
      <c r="Z340" s="137"/>
    </row>
    <row r="341" spans="2:26" x14ac:dyDescent="0.35">
      <c r="B341" s="40"/>
      <c r="D341" s="69" t="s">
        <v>184</v>
      </c>
      <c r="E341" s="70"/>
      <c r="L341" s="17"/>
      <c r="M341" s="117"/>
      <c r="N341" s="173"/>
      <c r="O341" s="174"/>
      <c r="P341" s="173"/>
      <c r="Q341" s="117"/>
      <c r="R341" s="121"/>
      <c r="S341" s="174"/>
      <c r="T341" s="173"/>
      <c r="U341" s="174"/>
      <c r="V341" s="173"/>
      <c r="W341" s="174"/>
      <c r="X341" s="711"/>
      <c r="Y341" s="713"/>
      <c r="Z341" s="137"/>
    </row>
    <row r="342" spans="2:26" x14ac:dyDescent="0.35">
      <c r="B342" s="40"/>
      <c r="D342" s="77"/>
      <c r="E342" s="78" t="s">
        <v>181</v>
      </c>
      <c r="L342" s="17"/>
      <c r="M342" s="117"/>
      <c r="N342" s="173"/>
      <c r="O342" s="174"/>
      <c r="P342" s="173"/>
      <c r="Q342" s="174"/>
      <c r="R342" s="121"/>
      <c r="S342" s="174"/>
      <c r="T342" s="173"/>
      <c r="U342" s="174"/>
      <c r="V342" s="173"/>
      <c r="W342" s="174"/>
      <c r="X342" s="711"/>
      <c r="Y342" s="713"/>
      <c r="Z342" s="137"/>
    </row>
    <row r="343" spans="2:26" x14ac:dyDescent="0.35">
      <c r="B343" s="40"/>
      <c r="D343" s="79"/>
      <c r="E343" s="72" t="s">
        <v>185</v>
      </c>
      <c r="L343" s="17"/>
      <c r="M343" s="117"/>
      <c r="N343" s="173">
        <v>50593</v>
      </c>
      <c r="O343" s="174">
        <v>50593</v>
      </c>
      <c r="P343" s="173">
        <v>75003</v>
      </c>
      <c r="Q343" s="174"/>
      <c r="R343" s="121"/>
      <c r="S343" s="174">
        <v>75003</v>
      </c>
      <c r="T343" s="173">
        <v>75003</v>
      </c>
      <c r="U343" s="174">
        <v>52787</v>
      </c>
      <c r="V343" s="173"/>
      <c r="W343" s="174"/>
      <c r="X343" s="711"/>
      <c r="Y343" s="713"/>
      <c r="Z343" s="137"/>
    </row>
    <row r="344" spans="2:26" x14ac:dyDescent="0.35">
      <c r="B344" s="40"/>
      <c r="D344" s="79"/>
      <c r="E344" s="72"/>
      <c r="L344" s="17"/>
      <c r="M344" s="117"/>
      <c r="N344" s="173"/>
      <c r="O344" s="174"/>
      <c r="P344" s="173"/>
      <c r="Q344" s="174"/>
      <c r="R344" s="121"/>
      <c r="S344" s="174"/>
      <c r="T344" s="173"/>
      <c r="U344" s="174"/>
      <c r="V344" s="173"/>
      <c r="W344" s="174"/>
      <c r="X344" s="711"/>
      <c r="Y344" s="713"/>
      <c r="Z344" s="137"/>
    </row>
    <row r="345" spans="2:26" x14ac:dyDescent="0.35">
      <c r="B345" s="40"/>
      <c r="D345" s="79"/>
      <c r="E345" s="78" t="s">
        <v>193</v>
      </c>
      <c r="L345" s="17"/>
      <c r="M345" s="117"/>
      <c r="N345" s="181"/>
      <c r="O345" s="180"/>
      <c r="P345" s="181"/>
      <c r="Q345" s="180"/>
      <c r="R345" s="125"/>
      <c r="S345" s="180"/>
      <c r="T345" s="181"/>
      <c r="U345" s="180"/>
      <c r="V345" s="181"/>
      <c r="W345" s="174"/>
      <c r="X345" s="711"/>
      <c r="Y345" s="713"/>
      <c r="Z345" s="137"/>
    </row>
    <row r="346" spans="2:26" x14ac:dyDescent="0.35">
      <c r="B346" s="40"/>
      <c r="D346" s="80"/>
      <c r="E346" s="81" t="s">
        <v>199</v>
      </c>
      <c r="L346" s="17"/>
      <c r="M346" s="117"/>
      <c r="N346" s="181">
        <v>0</v>
      </c>
      <c r="O346" s="180">
        <v>0</v>
      </c>
      <c r="P346" s="181">
        <v>0</v>
      </c>
      <c r="Q346" s="180"/>
      <c r="R346" s="125"/>
      <c r="S346" s="180">
        <v>0</v>
      </c>
      <c r="T346" s="181">
        <v>0</v>
      </c>
      <c r="U346" s="180">
        <v>0</v>
      </c>
      <c r="V346" s="181"/>
      <c r="W346" s="174"/>
      <c r="X346" s="711"/>
      <c r="Y346" s="713"/>
      <c r="Z346" s="137"/>
    </row>
    <row r="347" spans="2:26" x14ac:dyDescent="0.35">
      <c r="B347" s="40"/>
      <c r="D347" s="79"/>
      <c r="E347" s="72"/>
      <c r="L347" s="17"/>
      <c r="M347" s="117"/>
      <c r="N347" s="181"/>
      <c r="O347" s="180"/>
      <c r="P347" s="181"/>
      <c r="Q347" s="180"/>
      <c r="R347" s="125"/>
      <c r="S347" s="180"/>
      <c r="T347" s="181"/>
      <c r="U347" s="180"/>
      <c r="V347" s="181"/>
      <c r="W347" s="174"/>
      <c r="X347" s="711"/>
      <c r="Y347" s="713"/>
      <c r="Z347" s="137"/>
    </row>
    <row r="348" spans="2:26" x14ac:dyDescent="0.35">
      <c r="B348" s="40"/>
      <c r="D348" s="79"/>
      <c r="E348" s="78" t="s">
        <v>196</v>
      </c>
      <c r="L348" s="17"/>
      <c r="M348" s="117"/>
      <c r="N348" s="181"/>
      <c r="O348" s="180"/>
      <c r="P348" s="181"/>
      <c r="Q348" s="180"/>
      <c r="R348" s="125"/>
      <c r="S348" s="180"/>
      <c r="T348" s="181"/>
      <c r="U348" s="180"/>
      <c r="V348" s="181"/>
      <c r="W348" s="174"/>
      <c r="X348" s="711"/>
      <c r="Y348" s="713"/>
      <c r="Z348" s="137"/>
    </row>
    <row r="349" spans="2:26" x14ac:dyDescent="0.35">
      <c r="B349" s="40"/>
      <c r="D349" s="79"/>
      <c r="E349" s="72" t="s">
        <v>200</v>
      </c>
      <c r="L349" s="17"/>
      <c r="M349" s="117"/>
      <c r="N349" s="181">
        <v>1</v>
      </c>
      <c r="O349" s="180">
        <v>0.5</v>
      </c>
      <c r="P349" s="181"/>
      <c r="Q349" s="180"/>
      <c r="R349" s="125"/>
      <c r="S349" s="180">
        <v>1</v>
      </c>
      <c r="T349" s="181">
        <v>0.63</v>
      </c>
      <c r="U349" s="180">
        <v>0.7</v>
      </c>
      <c r="V349" s="181"/>
      <c r="W349" s="174"/>
      <c r="X349" s="711"/>
      <c r="Y349" s="713"/>
      <c r="Z349" s="137"/>
    </row>
    <row r="350" spans="2:26" x14ac:dyDescent="0.35">
      <c r="B350" s="40"/>
      <c r="D350" s="79"/>
      <c r="E350" s="72"/>
      <c r="L350" s="17"/>
      <c r="M350" s="117"/>
      <c r="N350" s="121"/>
      <c r="O350" s="117"/>
      <c r="P350" s="121"/>
      <c r="Q350" s="117"/>
      <c r="R350" s="121"/>
      <c r="S350" s="174"/>
      <c r="T350" s="173"/>
      <c r="U350" s="174"/>
      <c r="V350" s="173"/>
      <c r="W350" s="174"/>
      <c r="X350" s="711"/>
      <c r="Y350" s="713"/>
      <c r="Z350" s="137"/>
    </row>
    <row r="351" spans="2:26" x14ac:dyDescent="0.35">
      <c r="B351" s="40"/>
      <c r="D351" s="69" t="s">
        <v>186</v>
      </c>
      <c r="E351" s="70"/>
      <c r="L351" s="17"/>
      <c r="M351" s="117"/>
      <c r="N351" s="121"/>
      <c r="O351" s="117"/>
      <c r="P351" s="121"/>
      <c r="Q351" s="117"/>
      <c r="R351" s="121"/>
      <c r="S351" s="174"/>
      <c r="T351" s="173"/>
      <c r="U351" s="174"/>
      <c r="V351" s="173"/>
      <c r="W351" s="174"/>
      <c r="X351" s="711"/>
      <c r="Y351" s="713"/>
      <c r="Z351" s="137"/>
    </row>
    <row r="352" spans="2:26" x14ac:dyDescent="0.35">
      <c r="B352" s="40"/>
      <c r="D352" s="75"/>
      <c r="E352" s="78" t="s">
        <v>181</v>
      </c>
      <c r="L352" s="17"/>
      <c r="M352" s="117"/>
      <c r="N352" s="121"/>
      <c r="O352" s="117"/>
      <c r="P352" s="121"/>
      <c r="Q352" s="117"/>
      <c r="R352" s="121"/>
      <c r="S352" s="174"/>
      <c r="T352" s="173"/>
      <c r="U352" s="174"/>
      <c r="V352" s="173"/>
      <c r="W352" s="174"/>
      <c r="X352" s="711"/>
      <c r="Y352" s="713"/>
      <c r="Z352" s="137"/>
    </row>
    <row r="353" spans="2:26" x14ac:dyDescent="0.35">
      <c r="B353" s="40"/>
      <c r="D353" s="71"/>
      <c r="E353" s="74" t="s">
        <v>187</v>
      </c>
      <c r="L353" s="17"/>
      <c r="M353" s="117"/>
      <c r="N353" s="121"/>
      <c r="O353" s="117"/>
      <c r="P353" s="121"/>
      <c r="Q353" s="117"/>
      <c r="R353" s="121"/>
      <c r="S353" s="174"/>
      <c r="T353" s="173"/>
      <c r="U353" s="174"/>
      <c r="V353" s="173"/>
      <c r="W353" s="174"/>
      <c r="X353" s="711"/>
      <c r="Y353" s="713"/>
      <c r="Z353" s="137"/>
    </row>
    <row r="354" spans="2:26" x14ac:dyDescent="0.35">
      <c r="B354" s="40"/>
      <c r="D354" s="71"/>
      <c r="E354" s="74" t="s">
        <v>188</v>
      </c>
      <c r="L354" s="17"/>
      <c r="M354" s="117"/>
      <c r="N354" s="121"/>
      <c r="O354" s="117"/>
      <c r="P354" s="121"/>
      <c r="Q354" s="117"/>
      <c r="R354" s="121"/>
      <c r="S354" s="174"/>
      <c r="T354" s="173"/>
      <c r="U354" s="174"/>
      <c r="V354" s="173"/>
      <c r="W354" s="174"/>
      <c r="X354" s="711"/>
      <c r="Y354" s="713"/>
      <c r="Z354" s="137"/>
    </row>
    <row r="355" spans="2:26" x14ac:dyDescent="0.35">
      <c r="B355" s="40"/>
      <c r="D355" s="71"/>
      <c r="E355" s="74" t="s">
        <v>189</v>
      </c>
      <c r="L355" s="17"/>
      <c r="M355" s="117"/>
      <c r="N355" s="121"/>
      <c r="O355" s="117"/>
      <c r="P355" s="121"/>
      <c r="Q355" s="117"/>
      <c r="R355" s="121"/>
      <c r="S355" s="174"/>
      <c r="T355" s="173"/>
      <c r="U355" s="174"/>
      <c r="V355" s="173"/>
      <c r="W355" s="174"/>
      <c r="X355" s="711"/>
      <c r="Y355" s="713"/>
      <c r="Z355" s="137"/>
    </row>
    <row r="356" spans="2:26" x14ac:dyDescent="0.35">
      <c r="B356" s="40"/>
      <c r="D356" s="71"/>
      <c r="E356" s="74" t="s">
        <v>190</v>
      </c>
      <c r="L356" s="17"/>
      <c r="M356" s="117"/>
      <c r="N356" s="121"/>
      <c r="O356" s="117"/>
      <c r="P356" s="121"/>
      <c r="Q356" s="117"/>
      <c r="R356" s="121"/>
      <c r="S356" s="174"/>
      <c r="T356" s="173"/>
      <c r="U356" s="174"/>
      <c r="V356" s="173"/>
      <c r="W356" s="174"/>
      <c r="X356" s="711"/>
      <c r="Y356" s="713"/>
      <c r="Z356" s="137"/>
    </row>
    <row r="357" spans="2:26" x14ac:dyDescent="0.35">
      <c r="B357" s="40"/>
      <c r="D357" s="77"/>
      <c r="E357" s="78" t="s">
        <v>193</v>
      </c>
      <c r="L357" s="17"/>
      <c r="M357" s="117"/>
      <c r="N357" s="121"/>
      <c r="O357" s="117"/>
      <c r="P357" s="121"/>
      <c r="Q357" s="117"/>
      <c r="R357" s="121"/>
      <c r="S357" s="174"/>
      <c r="T357" s="173"/>
      <c r="U357" s="174"/>
      <c r="V357" s="173"/>
      <c r="W357" s="174"/>
      <c r="X357" s="711"/>
      <c r="Y357" s="713"/>
      <c r="Z357" s="137"/>
    </row>
    <row r="358" spans="2:26" x14ac:dyDescent="0.35">
      <c r="B358" s="40"/>
      <c r="D358" s="71"/>
      <c r="E358" s="74" t="s">
        <v>201</v>
      </c>
      <c r="L358" s="17"/>
      <c r="M358" s="117"/>
      <c r="N358" s="121"/>
      <c r="O358" s="117"/>
      <c r="P358" s="121"/>
      <c r="Q358" s="117"/>
      <c r="R358" s="121"/>
      <c r="S358" s="174"/>
      <c r="T358" s="173"/>
      <c r="U358" s="174"/>
      <c r="V358" s="173"/>
      <c r="W358" s="174"/>
      <c r="X358" s="711"/>
      <c r="Y358" s="713"/>
      <c r="Z358" s="137"/>
    </row>
    <row r="359" spans="2:26" x14ac:dyDescent="0.35">
      <c r="B359" s="40"/>
      <c r="D359" s="71"/>
      <c r="E359" s="74" t="s">
        <v>202</v>
      </c>
      <c r="L359" s="17"/>
      <c r="M359" s="117"/>
      <c r="N359" s="121"/>
      <c r="O359" s="117"/>
      <c r="P359" s="121"/>
      <c r="Q359" s="117"/>
      <c r="R359" s="121"/>
      <c r="S359" s="174"/>
      <c r="T359" s="173"/>
      <c r="U359" s="174"/>
      <c r="V359" s="173"/>
      <c r="W359" s="174"/>
      <c r="X359" s="711"/>
      <c r="Y359" s="713"/>
      <c r="Z359" s="137"/>
    </row>
    <row r="360" spans="2:26" x14ac:dyDescent="0.35">
      <c r="B360" s="40"/>
      <c r="D360" s="77"/>
      <c r="E360" s="74" t="s">
        <v>203</v>
      </c>
      <c r="L360" s="17"/>
      <c r="M360" s="117"/>
      <c r="N360" s="121"/>
      <c r="O360" s="117"/>
      <c r="P360" s="121"/>
      <c r="Q360" s="117"/>
      <c r="R360" s="121"/>
      <c r="S360" s="174"/>
      <c r="T360" s="173"/>
      <c r="U360" s="174"/>
      <c r="V360" s="173"/>
      <c r="W360" s="174"/>
      <c r="X360" s="711"/>
      <c r="Y360" s="713"/>
      <c r="Z360" s="137"/>
    </row>
    <row r="361" spans="2:26" x14ac:dyDescent="0.35">
      <c r="B361" s="40"/>
      <c r="D361" s="77"/>
      <c r="E361" s="74" t="s">
        <v>204</v>
      </c>
      <c r="L361" s="17"/>
      <c r="M361" s="117"/>
      <c r="N361" s="121"/>
      <c r="O361" s="117"/>
      <c r="P361" s="121"/>
      <c r="Q361" s="117"/>
      <c r="R361" s="121"/>
      <c r="S361" s="174"/>
      <c r="T361" s="173"/>
      <c r="U361" s="174"/>
      <c r="V361" s="173"/>
      <c r="W361" s="174"/>
      <c r="X361" s="711"/>
      <c r="Y361" s="713"/>
      <c r="Z361" s="137"/>
    </row>
    <row r="362" spans="2:26" x14ac:dyDescent="0.35">
      <c r="B362" s="40"/>
      <c r="D362" s="77"/>
      <c r="E362" s="82"/>
      <c r="L362" s="17"/>
      <c r="M362" s="117"/>
      <c r="N362" s="121"/>
      <c r="O362" s="117"/>
      <c r="P362" s="121"/>
      <c r="Q362" s="117"/>
      <c r="R362" s="121"/>
      <c r="S362" s="174"/>
      <c r="T362" s="173"/>
      <c r="U362" s="174"/>
      <c r="V362" s="173"/>
      <c r="W362" s="174"/>
      <c r="X362" s="711"/>
      <c r="Y362" s="713"/>
      <c r="Z362" s="137"/>
    </row>
    <row r="363" spans="2:26" x14ac:dyDescent="0.35">
      <c r="B363" s="40"/>
      <c r="D363" s="77"/>
      <c r="E363" s="78" t="s">
        <v>196</v>
      </c>
      <c r="L363" s="17"/>
      <c r="M363" s="117"/>
      <c r="N363" s="121"/>
      <c r="O363" s="117"/>
      <c r="P363" s="121"/>
      <c r="Q363" s="117"/>
      <c r="R363" s="121"/>
      <c r="S363" s="174"/>
      <c r="T363" s="173"/>
      <c r="U363" s="174"/>
      <c r="V363" s="173"/>
      <c r="W363" s="174"/>
      <c r="X363" s="711"/>
      <c r="Y363" s="713"/>
      <c r="Z363" s="137"/>
    </row>
    <row r="364" spans="2:26" x14ac:dyDescent="0.35">
      <c r="B364" s="40"/>
      <c r="D364" s="71"/>
      <c r="E364" s="74" t="s">
        <v>205</v>
      </c>
      <c r="L364" s="17"/>
      <c r="M364" s="117"/>
      <c r="N364" s="121"/>
      <c r="O364" s="117"/>
      <c r="P364" s="121"/>
      <c r="Q364" s="117"/>
      <c r="R364" s="121"/>
      <c r="S364" s="174"/>
      <c r="T364" s="173"/>
      <c r="U364" s="174"/>
      <c r="V364" s="173"/>
      <c r="W364" s="174"/>
      <c r="X364" s="711"/>
      <c r="Y364" s="713"/>
      <c r="Z364" s="137"/>
    </row>
    <row r="365" spans="2:26" x14ac:dyDescent="0.35">
      <c r="B365" s="40"/>
      <c r="D365" s="77"/>
      <c r="E365" s="74" t="s">
        <v>206</v>
      </c>
      <c r="L365" s="17"/>
      <c r="M365" s="117"/>
      <c r="N365" s="121"/>
      <c r="O365" s="117"/>
      <c r="P365" s="121"/>
      <c r="Q365" s="117"/>
      <c r="R365" s="121"/>
      <c r="S365" s="174"/>
      <c r="T365" s="173"/>
      <c r="U365" s="174"/>
      <c r="V365" s="173"/>
      <c r="W365" s="174"/>
      <c r="X365" s="711"/>
      <c r="Y365" s="713"/>
      <c r="Z365" s="137"/>
    </row>
    <row r="366" spans="2:26" x14ac:dyDescent="0.35">
      <c r="B366" s="40"/>
      <c r="D366" s="77"/>
      <c r="E366" s="74" t="s">
        <v>207</v>
      </c>
      <c r="L366" s="17"/>
      <c r="M366" s="117"/>
      <c r="N366" s="121"/>
      <c r="O366" s="117"/>
      <c r="P366" s="121"/>
      <c r="Q366" s="117"/>
      <c r="R366" s="121"/>
      <c r="S366" s="174"/>
      <c r="T366" s="173"/>
      <c r="U366" s="174"/>
      <c r="V366" s="173"/>
      <c r="W366" s="174"/>
      <c r="X366" s="711"/>
      <c r="Y366" s="713"/>
      <c r="Z366" s="137"/>
    </row>
    <row r="367" spans="2:26" x14ac:dyDescent="0.35">
      <c r="B367" s="40"/>
      <c r="D367" s="77"/>
      <c r="E367" s="74" t="s">
        <v>208</v>
      </c>
      <c r="L367" s="17"/>
      <c r="M367" s="117"/>
      <c r="N367" s="121"/>
      <c r="O367" s="117"/>
      <c r="P367" s="121"/>
      <c r="Q367" s="117"/>
      <c r="R367" s="121"/>
      <c r="S367" s="174"/>
      <c r="T367" s="173"/>
      <c r="U367" s="174"/>
      <c r="V367" s="173"/>
      <c r="W367" s="174"/>
      <c r="X367" s="711"/>
      <c r="Y367" s="713"/>
      <c r="Z367" s="137"/>
    </row>
    <row r="368" spans="2:26" x14ac:dyDescent="0.35">
      <c r="B368" s="40"/>
      <c r="D368" s="69" t="s">
        <v>191</v>
      </c>
      <c r="E368" s="70"/>
      <c r="L368" s="17"/>
      <c r="M368" s="117"/>
      <c r="N368" s="121"/>
      <c r="O368" s="117"/>
      <c r="P368" s="121"/>
      <c r="Q368" s="117"/>
      <c r="R368" s="121"/>
      <c r="S368" s="174"/>
      <c r="T368" s="173"/>
      <c r="U368" s="174"/>
      <c r="V368" s="173"/>
      <c r="W368" s="174"/>
      <c r="X368" s="711"/>
      <c r="Y368" s="713"/>
      <c r="Z368" s="137"/>
    </row>
    <row r="369" spans="2:26" x14ac:dyDescent="0.35">
      <c r="B369" s="40"/>
      <c r="D369" s="79"/>
      <c r="E369" s="78" t="s">
        <v>181</v>
      </c>
      <c r="L369" s="17"/>
      <c r="M369" s="117"/>
      <c r="N369" s="121"/>
      <c r="O369" s="117"/>
      <c r="P369" s="121"/>
      <c r="Q369" s="117"/>
      <c r="R369" s="121"/>
      <c r="S369" s="174"/>
      <c r="T369" s="173"/>
      <c r="U369" s="174"/>
      <c r="V369" s="173"/>
      <c r="W369" s="174"/>
      <c r="X369" s="711"/>
      <c r="Y369" s="713"/>
      <c r="Z369" s="137"/>
    </row>
    <row r="370" spans="2:26" x14ac:dyDescent="0.35">
      <c r="B370" s="40"/>
      <c r="D370" s="80"/>
      <c r="E370" s="72" t="s">
        <v>209</v>
      </c>
      <c r="L370" s="17"/>
      <c r="M370" s="117"/>
      <c r="N370" s="173" t="s">
        <v>36</v>
      </c>
      <c r="O370" s="174" t="s">
        <v>36</v>
      </c>
      <c r="P370" s="173" t="s">
        <v>36</v>
      </c>
      <c r="Q370" s="174" t="s">
        <v>36</v>
      </c>
      <c r="R370" s="173" t="s">
        <v>36</v>
      </c>
      <c r="S370" s="174"/>
      <c r="T370" s="173"/>
      <c r="U370" s="174">
        <v>201265</v>
      </c>
      <c r="V370" s="173"/>
      <c r="W370" s="174"/>
      <c r="X370" s="711"/>
      <c r="Y370" s="713"/>
      <c r="Z370" s="137"/>
    </row>
    <row r="371" spans="2:26" x14ac:dyDescent="0.35">
      <c r="B371" s="40"/>
      <c r="D371" s="80"/>
      <c r="E371" s="72"/>
      <c r="L371" s="17"/>
      <c r="M371" s="117"/>
      <c r="N371" s="173"/>
      <c r="O371" s="174"/>
      <c r="P371" s="173"/>
      <c r="Q371" s="174"/>
      <c r="R371" s="173"/>
      <c r="S371" s="174"/>
      <c r="T371" s="173"/>
      <c r="U371" s="174"/>
      <c r="V371" s="173"/>
      <c r="W371" s="174"/>
      <c r="X371" s="711"/>
      <c r="Y371" s="713"/>
      <c r="Z371" s="137"/>
    </row>
    <row r="372" spans="2:26" x14ac:dyDescent="0.35">
      <c r="B372" s="40"/>
      <c r="D372" s="79"/>
      <c r="E372" s="78" t="s">
        <v>193</v>
      </c>
      <c r="L372" s="17"/>
      <c r="M372" s="117"/>
      <c r="N372" s="173"/>
      <c r="O372" s="174"/>
      <c r="P372" s="173"/>
      <c r="Q372" s="174"/>
      <c r="R372" s="173"/>
      <c r="S372" s="174"/>
      <c r="T372" s="173"/>
      <c r="U372" s="174"/>
      <c r="V372" s="173"/>
      <c r="W372" s="174"/>
      <c r="X372" s="711"/>
      <c r="Y372" s="713"/>
      <c r="Z372" s="137"/>
    </row>
    <row r="373" spans="2:26" x14ac:dyDescent="0.35">
      <c r="B373" s="40"/>
      <c r="D373" s="80"/>
      <c r="E373" s="72" t="s">
        <v>210</v>
      </c>
      <c r="L373" s="17"/>
      <c r="M373" s="117"/>
      <c r="N373" s="181">
        <v>0</v>
      </c>
      <c r="O373" s="180">
        <v>0</v>
      </c>
      <c r="P373" s="181">
        <v>0</v>
      </c>
      <c r="Q373" s="180">
        <v>0</v>
      </c>
      <c r="R373" s="181">
        <v>0</v>
      </c>
      <c r="S373" s="180"/>
      <c r="T373" s="181"/>
      <c r="U373" s="180"/>
      <c r="V373" s="181"/>
      <c r="W373" s="174"/>
      <c r="X373" s="711"/>
      <c r="Y373" s="713"/>
      <c r="Z373" s="137"/>
    </row>
    <row r="374" spans="2:26" x14ac:dyDescent="0.35">
      <c r="B374" s="40"/>
      <c r="D374" s="79"/>
      <c r="E374" s="72"/>
      <c r="L374" s="17"/>
      <c r="M374" s="117"/>
      <c r="N374" s="181"/>
      <c r="O374" s="180"/>
      <c r="P374" s="181"/>
      <c r="Q374" s="180"/>
      <c r="R374" s="181"/>
      <c r="S374" s="180"/>
      <c r="T374" s="181"/>
      <c r="U374" s="180"/>
      <c r="V374" s="181"/>
      <c r="W374" s="174"/>
      <c r="X374" s="711"/>
      <c r="Y374" s="713"/>
      <c r="Z374" s="137"/>
    </row>
    <row r="375" spans="2:26" x14ac:dyDescent="0.35">
      <c r="B375" s="40"/>
      <c r="D375" s="79"/>
      <c r="E375" s="78" t="s">
        <v>196</v>
      </c>
      <c r="L375" s="17"/>
      <c r="M375" s="117"/>
      <c r="N375" s="181"/>
      <c r="O375" s="180"/>
      <c r="P375" s="181"/>
      <c r="Q375" s="180"/>
      <c r="R375" s="181"/>
      <c r="S375" s="180"/>
      <c r="T375" s="181"/>
      <c r="U375" s="180"/>
      <c r="V375" s="181"/>
      <c r="W375" s="174"/>
      <c r="X375" s="711"/>
      <c r="Y375" s="713"/>
      <c r="Z375" s="137"/>
    </row>
    <row r="376" spans="2:26" x14ac:dyDescent="0.35">
      <c r="B376" s="40"/>
      <c r="D376" s="80"/>
      <c r="E376" s="81" t="s">
        <v>211</v>
      </c>
      <c r="L376" s="17"/>
      <c r="M376" s="117"/>
      <c r="N376" s="181">
        <v>1</v>
      </c>
      <c r="O376" s="180">
        <v>1</v>
      </c>
      <c r="P376" s="181">
        <v>1</v>
      </c>
      <c r="Q376" s="180">
        <v>1</v>
      </c>
      <c r="R376" s="181">
        <v>1</v>
      </c>
      <c r="S376" s="180"/>
      <c r="T376" s="181"/>
      <c r="U376" s="180"/>
      <c r="V376" s="181"/>
      <c r="W376" s="174"/>
      <c r="X376" s="711"/>
      <c r="Y376" s="713"/>
      <c r="Z376" s="137"/>
    </row>
    <row r="377" spans="2:26" x14ac:dyDescent="0.35">
      <c r="B377" s="40"/>
      <c r="L377" s="17"/>
      <c r="M377" s="117"/>
      <c r="N377" s="181"/>
      <c r="O377" s="180"/>
      <c r="P377" s="181"/>
      <c r="Q377" s="180"/>
      <c r="R377" s="181"/>
      <c r="S377" s="180"/>
      <c r="T377" s="181"/>
      <c r="U377" s="180"/>
      <c r="V377" s="181"/>
      <c r="W377" s="174"/>
      <c r="X377" s="711"/>
      <c r="Y377" s="713"/>
      <c r="Z377" s="137"/>
    </row>
    <row r="378" spans="2:26" x14ac:dyDescent="0.35">
      <c r="B378" s="40"/>
      <c r="L378" s="17"/>
      <c r="M378" s="117"/>
      <c r="N378" s="121"/>
      <c r="O378" s="117"/>
      <c r="P378" s="121"/>
      <c r="Q378" s="117"/>
      <c r="R378" s="121"/>
      <c r="S378" s="174"/>
      <c r="T378" s="173"/>
      <c r="U378" s="174"/>
      <c r="V378" s="173"/>
      <c r="W378" s="174"/>
      <c r="X378" s="711"/>
      <c r="Y378" s="713"/>
      <c r="Z378" s="137"/>
    </row>
    <row r="379" spans="2:26" x14ac:dyDescent="0.35">
      <c r="B379" s="39" t="s">
        <v>178</v>
      </c>
      <c r="C379" s="57"/>
      <c r="D379" s="57"/>
      <c r="E379" s="57"/>
      <c r="F379" s="57"/>
      <c r="G379" s="57"/>
      <c r="H379" s="57"/>
      <c r="I379" s="57"/>
      <c r="J379" s="57"/>
      <c r="K379" s="57"/>
      <c r="L379" s="110"/>
      <c r="M379" s="118"/>
      <c r="N379" s="121"/>
      <c r="O379" s="117"/>
      <c r="P379" s="121"/>
      <c r="Q379" s="117"/>
      <c r="R379" s="121"/>
      <c r="S379" s="174"/>
      <c r="T379" s="173"/>
      <c r="U379" s="174"/>
      <c r="V379" s="173"/>
      <c r="W379" s="174"/>
      <c r="X379" s="711"/>
      <c r="Y379" s="713"/>
      <c r="Z379" s="137"/>
    </row>
    <row r="380" spans="2:26" x14ac:dyDescent="0.35">
      <c r="B380" s="39" t="s">
        <v>213</v>
      </c>
      <c r="C380" s="57"/>
      <c r="D380" s="57"/>
      <c r="E380" s="57"/>
      <c r="F380" s="57"/>
      <c r="G380" s="57"/>
      <c r="H380" s="57"/>
      <c r="I380" s="57"/>
      <c r="J380" s="57"/>
      <c r="K380" s="57"/>
      <c r="L380" s="110"/>
      <c r="M380" s="118"/>
      <c r="N380" s="121"/>
      <c r="O380" s="117"/>
      <c r="P380" s="121"/>
      <c r="Q380" s="117"/>
      <c r="R380" s="121"/>
      <c r="S380" s="174"/>
      <c r="T380" s="173"/>
      <c r="U380" s="174"/>
      <c r="V380" s="173"/>
      <c r="W380" s="174"/>
      <c r="X380" s="711"/>
      <c r="Y380" s="713"/>
      <c r="Z380" s="137"/>
    </row>
    <row r="381" spans="2:26" x14ac:dyDescent="0.35">
      <c r="B381" s="40"/>
      <c r="L381" s="17"/>
      <c r="M381" s="117"/>
      <c r="N381" s="121"/>
      <c r="O381" s="117"/>
      <c r="P381" s="121"/>
      <c r="Q381" s="117"/>
      <c r="R381" s="121"/>
      <c r="S381" s="174"/>
      <c r="T381" s="173"/>
      <c r="U381" s="174"/>
      <c r="V381" s="173"/>
      <c r="W381" s="174"/>
      <c r="X381" s="711"/>
      <c r="Y381" s="713"/>
      <c r="Z381" s="137"/>
    </row>
    <row r="382" spans="2:26" x14ac:dyDescent="0.35">
      <c r="B382" s="40"/>
      <c r="D382" s="69" t="s">
        <v>214</v>
      </c>
      <c r="E382" s="70"/>
      <c r="L382" s="17"/>
      <c r="M382" s="117"/>
      <c r="N382" s="121"/>
      <c r="O382" s="117"/>
      <c r="P382" s="121"/>
      <c r="Q382" s="117"/>
      <c r="R382" s="121"/>
      <c r="S382" s="174"/>
      <c r="T382" s="173"/>
      <c r="U382" s="174"/>
      <c r="V382" s="173"/>
      <c r="W382" s="174"/>
      <c r="X382" s="711"/>
      <c r="Y382" s="713"/>
      <c r="Z382" s="137"/>
    </row>
    <row r="383" spans="2:26" x14ac:dyDescent="0.35">
      <c r="B383" s="40"/>
      <c r="D383" s="41"/>
      <c r="E383" s="41" t="s">
        <v>181</v>
      </c>
      <c r="L383" s="17"/>
      <c r="M383" s="117"/>
      <c r="N383" s="173"/>
      <c r="O383" s="174"/>
      <c r="P383" s="173"/>
      <c r="Q383" s="174"/>
      <c r="R383" s="173"/>
      <c r="S383" s="174"/>
      <c r="T383" s="173"/>
      <c r="U383" s="174"/>
      <c r="V383" s="173"/>
      <c r="W383" s="174"/>
      <c r="X383" s="711"/>
      <c r="Y383" s="713"/>
      <c r="Z383" s="137"/>
    </row>
    <row r="384" spans="2:26" x14ac:dyDescent="0.35">
      <c r="B384" s="40"/>
      <c r="D384" s="41"/>
      <c r="E384" s="81" t="s">
        <v>215</v>
      </c>
      <c r="L384" s="17"/>
      <c r="M384" s="117"/>
      <c r="N384" s="173">
        <v>280950</v>
      </c>
      <c r="O384" s="174">
        <v>280950</v>
      </c>
      <c r="P384" s="173">
        <v>280950</v>
      </c>
      <c r="Q384" s="174">
        <v>280950</v>
      </c>
      <c r="R384" s="173">
        <v>280950</v>
      </c>
      <c r="S384" s="174">
        <v>253756</v>
      </c>
      <c r="T384" s="173">
        <v>253256</v>
      </c>
      <c r="U384" s="174">
        <v>251894</v>
      </c>
      <c r="V384" s="173"/>
      <c r="W384" s="174"/>
      <c r="X384" s="711"/>
      <c r="Y384" s="713"/>
      <c r="Z384" s="137"/>
    </row>
    <row r="385" spans="2:26" x14ac:dyDescent="0.35">
      <c r="B385" s="40"/>
      <c r="D385" s="41"/>
      <c r="E385" s="72"/>
      <c r="L385" s="17"/>
      <c r="M385" s="117"/>
      <c r="N385" s="173"/>
      <c r="O385" s="174"/>
      <c r="P385" s="173"/>
      <c r="Q385" s="117"/>
      <c r="R385" s="121"/>
      <c r="S385" s="174"/>
      <c r="T385" s="173"/>
      <c r="U385" s="174"/>
      <c r="V385" s="173"/>
      <c r="W385" s="174"/>
      <c r="X385" s="711"/>
      <c r="Y385" s="713"/>
      <c r="Z385" s="137"/>
    </row>
    <row r="386" spans="2:26" x14ac:dyDescent="0.35">
      <c r="B386" s="40"/>
      <c r="D386" s="41"/>
      <c r="E386" s="41" t="s">
        <v>193</v>
      </c>
      <c r="L386" s="17"/>
      <c r="M386" s="117"/>
      <c r="N386" s="173"/>
      <c r="O386" s="174"/>
      <c r="P386" s="173"/>
      <c r="Q386" s="117"/>
      <c r="R386" s="121"/>
      <c r="S386" s="174"/>
      <c r="T386" s="173"/>
      <c r="U386" s="174"/>
      <c r="V386" s="173"/>
      <c r="W386" s="174"/>
      <c r="X386" s="711"/>
      <c r="Y386" s="713"/>
      <c r="Z386" s="137"/>
    </row>
    <row r="387" spans="2:26" x14ac:dyDescent="0.35">
      <c r="B387" s="40"/>
      <c r="D387" s="41"/>
      <c r="E387" s="81" t="s">
        <v>216</v>
      </c>
      <c r="L387" s="17"/>
      <c r="M387" s="117"/>
      <c r="N387" s="181">
        <v>0</v>
      </c>
      <c r="O387" s="180">
        <v>0</v>
      </c>
      <c r="P387" s="181"/>
      <c r="Q387" s="130"/>
      <c r="R387" s="125"/>
      <c r="S387" s="180">
        <v>1.4800000000000035E-2</v>
      </c>
      <c r="T387" s="181">
        <v>1.09E-2</v>
      </c>
      <c r="U387" s="180"/>
      <c r="V387" s="181"/>
      <c r="W387" s="174"/>
      <c r="X387" s="711"/>
      <c r="Y387" s="713"/>
      <c r="Z387" s="137"/>
    </row>
    <row r="388" spans="2:26" x14ac:dyDescent="0.35">
      <c r="B388" s="40"/>
      <c r="D388" s="41"/>
      <c r="E388" s="72"/>
      <c r="L388" s="17"/>
      <c r="M388" s="117"/>
      <c r="N388" s="181"/>
      <c r="O388" s="180"/>
      <c r="P388" s="181"/>
      <c r="Q388" s="130"/>
      <c r="R388" s="125"/>
      <c r="S388" s="180"/>
      <c r="T388" s="181"/>
      <c r="U388" s="180"/>
      <c r="V388" s="181"/>
      <c r="W388" s="174"/>
      <c r="X388" s="711"/>
      <c r="Y388" s="713"/>
      <c r="Z388" s="137"/>
    </row>
    <row r="389" spans="2:26" x14ac:dyDescent="0.35">
      <c r="B389" s="40"/>
      <c r="D389" s="41"/>
      <c r="E389" s="41" t="s">
        <v>196</v>
      </c>
      <c r="L389" s="17"/>
      <c r="M389" s="117"/>
      <c r="N389" s="181"/>
      <c r="O389" s="180"/>
      <c r="P389" s="181"/>
      <c r="Q389" s="130"/>
      <c r="R389" s="125"/>
      <c r="S389" s="180"/>
      <c r="T389" s="181"/>
      <c r="U389" s="180"/>
      <c r="V389" s="181"/>
      <c r="W389" s="174"/>
      <c r="X389" s="711"/>
      <c r="Y389" s="713"/>
      <c r="Z389" s="137"/>
    </row>
    <row r="390" spans="2:26" x14ac:dyDescent="0.35">
      <c r="B390" s="40"/>
      <c r="D390" s="41"/>
      <c r="E390" s="72" t="s">
        <v>217</v>
      </c>
      <c r="L390" s="17"/>
      <c r="M390" s="117"/>
      <c r="N390" s="181">
        <v>1</v>
      </c>
      <c r="O390" s="180">
        <v>1</v>
      </c>
      <c r="P390" s="181">
        <v>1</v>
      </c>
      <c r="Q390" s="130"/>
      <c r="R390" s="125"/>
      <c r="S390" s="180">
        <v>0.98519999999999996</v>
      </c>
      <c r="T390" s="181">
        <v>0.9859</v>
      </c>
      <c r="U390" s="180">
        <v>0.97570000000000001</v>
      </c>
      <c r="V390" s="181"/>
      <c r="W390" s="174"/>
      <c r="X390" s="711"/>
      <c r="Y390" s="713"/>
      <c r="Z390" s="137"/>
    </row>
    <row r="391" spans="2:26" x14ac:dyDescent="0.35">
      <c r="B391" s="40"/>
      <c r="D391" s="41"/>
      <c r="E391" s="74"/>
      <c r="L391" s="17"/>
      <c r="M391" s="117"/>
      <c r="N391" s="181"/>
      <c r="O391" s="180"/>
      <c r="P391" s="181"/>
      <c r="Q391" s="130"/>
      <c r="R391" s="125"/>
      <c r="S391" s="180"/>
      <c r="T391" s="181"/>
      <c r="U391" s="180"/>
      <c r="V391" s="181"/>
      <c r="W391" s="174"/>
      <c r="X391" s="711"/>
      <c r="Y391" s="713"/>
      <c r="Z391" s="137"/>
    </row>
    <row r="392" spans="2:26" x14ac:dyDescent="0.35">
      <c r="B392" s="40"/>
      <c r="D392" s="69" t="s">
        <v>218</v>
      </c>
      <c r="E392" s="70"/>
      <c r="L392" s="17"/>
      <c r="M392" s="117"/>
      <c r="N392" s="181"/>
      <c r="O392" s="180"/>
      <c r="P392" s="181"/>
      <c r="Q392" s="130"/>
      <c r="R392" s="125"/>
      <c r="S392" s="180"/>
      <c r="T392" s="181"/>
      <c r="U392" s="180"/>
      <c r="V392" s="181"/>
      <c r="W392" s="174"/>
      <c r="X392" s="711"/>
      <c r="Y392" s="713"/>
      <c r="Z392" s="137"/>
    </row>
    <row r="393" spans="2:26" x14ac:dyDescent="0.35">
      <c r="B393" s="40"/>
      <c r="D393" s="41"/>
      <c r="E393" s="41" t="s">
        <v>181</v>
      </c>
      <c r="L393" s="17"/>
      <c r="M393" s="117"/>
      <c r="N393" s="173"/>
      <c r="O393" s="174"/>
      <c r="P393" s="173"/>
      <c r="Q393" s="117"/>
      <c r="R393" s="121"/>
      <c r="S393" s="174"/>
      <c r="T393" s="173"/>
      <c r="U393" s="174"/>
      <c r="V393" s="173"/>
      <c r="W393" s="174"/>
      <c r="X393" s="711"/>
      <c r="Y393" s="713"/>
      <c r="Z393" s="137"/>
    </row>
    <row r="394" spans="2:26" x14ac:dyDescent="0.35">
      <c r="B394" s="40"/>
      <c r="D394" s="41"/>
      <c r="E394" s="72" t="s">
        <v>219</v>
      </c>
      <c r="L394" s="17"/>
      <c r="M394" s="117"/>
      <c r="N394" s="173">
        <v>68270</v>
      </c>
      <c r="O394" s="174">
        <v>68270</v>
      </c>
      <c r="P394" s="173">
        <v>68270</v>
      </c>
      <c r="Q394" s="174">
        <v>68270</v>
      </c>
      <c r="R394" s="173">
        <v>68270</v>
      </c>
      <c r="S394" s="174">
        <v>68270</v>
      </c>
      <c r="T394" s="173">
        <v>68692</v>
      </c>
      <c r="U394" s="174">
        <v>106944</v>
      </c>
      <c r="V394" s="173"/>
      <c r="W394" s="174"/>
      <c r="X394" s="711"/>
      <c r="Y394" s="713"/>
      <c r="Z394" s="137"/>
    </row>
    <row r="395" spans="2:26" hidden="1" x14ac:dyDescent="0.35">
      <c r="B395" s="40"/>
      <c r="D395" s="41"/>
      <c r="E395" s="72" t="s">
        <v>220</v>
      </c>
      <c r="L395" s="17"/>
      <c r="M395" s="117"/>
      <c r="N395" s="173"/>
      <c r="O395" s="174"/>
      <c r="P395" s="173"/>
      <c r="Q395" s="117"/>
      <c r="R395" s="121"/>
      <c r="S395" s="174"/>
      <c r="T395" s="173"/>
      <c r="U395" s="174"/>
      <c r="V395" s="173"/>
      <c r="W395" s="174"/>
      <c r="X395" s="711"/>
      <c r="Y395" s="713"/>
      <c r="Z395" s="137"/>
    </row>
    <row r="396" spans="2:26" hidden="1" x14ac:dyDescent="0.35">
      <c r="B396" s="40"/>
      <c r="D396" s="41"/>
      <c r="E396" s="72" t="s">
        <v>221</v>
      </c>
      <c r="L396" s="17"/>
      <c r="M396" s="117"/>
      <c r="N396" s="173"/>
      <c r="O396" s="174"/>
      <c r="P396" s="173"/>
      <c r="Q396" s="117"/>
      <c r="R396" s="121"/>
      <c r="S396" s="174"/>
      <c r="T396" s="173"/>
      <c r="U396" s="174"/>
      <c r="V396" s="173"/>
      <c r="W396" s="174"/>
      <c r="X396" s="711"/>
      <c r="Y396" s="713"/>
      <c r="Z396" s="137"/>
    </row>
    <row r="397" spans="2:26" x14ac:dyDescent="0.35">
      <c r="B397" s="40"/>
      <c r="D397" s="41"/>
      <c r="E397" s="74"/>
      <c r="L397" s="17"/>
      <c r="M397" s="117"/>
      <c r="N397" s="173"/>
      <c r="O397" s="174"/>
      <c r="P397" s="173"/>
      <c r="Q397" s="117"/>
      <c r="R397" s="121"/>
      <c r="S397" s="174"/>
      <c r="T397" s="173"/>
      <c r="U397" s="174"/>
      <c r="V397" s="173"/>
      <c r="W397" s="174"/>
      <c r="X397" s="711"/>
      <c r="Y397" s="713"/>
      <c r="Z397" s="137"/>
    </row>
    <row r="398" spans="2:26" x14ac:dyDescent="0.35">
      <c r="B398" s="40"/>
      <c r="D398" s="69" t="s">
        <v>222</v>
      </c>
      <c r="E398" s="70"/>
      <c r="L398" s="17"/>
      <c r="M398" s="117"/>
      <c r="N398" s="173"/>
      <c r="O398" s="174"/>
      <c r="P398" s="173"/>
      <c r="Q398" s="117"/>
      <c r="R398" s="121"/>
      <c r="S398" s="174"/>
      <c r="T398" s="173"/>
      <c r="U398" s="174"/>
      <c r="V398" s="173"/>
      <c r="W398" s="174"/>
      <c r="X398" s="711"/>
      <c r="Y398" s="713"/>
      <c r="Z398" s="137"/>
    </row>
    <row r="399" spans="2:26" x14ac:dyDescent="0.35">
      <c r="B399" s="40"/>
      <c r="D399" s="79"/>
      <c r="E399" s="78" t="s">
        <v>181</v>
      </c>
      <c r="L399" s="17"/>
      <c r="M399" s="117"/>
      <c r="N399" s="173"/>
      <c r="O399" s="174"/>
      <c r="P399" s="173"/>
      <c r="Q399" s="174"/>
      <c r="R399" s="173"/>
      <c r="S399" s="174"/>
      <c r="T399" s="173"/>
      <c r="U399" s="174"/>
      <c r="V399" s="173"/>
      <c r="W399" s="174"/>
      <c r="X399" s="711"/>
      <c r="Y399" s="713"/>
      <c r="Z399" s="137"/>
    </row>
    <row r="400" spans="2:26" x14ac:dyDescent="0.35">
      <c r="B400" s="40"/>
      <c r="D400" s="79"/>
      <c r="E400" s="72" t="s">
        <v>223</v>
      </c>
      <c r="L400" s="17"/>
      <c r="M400" s="117"/>
      <c r="N400" s="173">
        <v>19694</v>
      </c>
      <c r="O400" s="174">
        <v>19694</v>
      </c>
      <c r="P400" s="173">
        <v>19694</v>
      </c>
      <c r="Q400" s="174">
        <v>19694</v>
      </c>
      <c r="R400" s="173">
        <v>19694</v>
      </c>
      <c r="S400" s="174">
        <v>18867</v>
      </c>
      <c r="T400" s="173">
        <v>19008</v>
      </c>
      <c r="U400" s="174">
        <v>19008</v>
      </c>
      <c r="V400" s="173"/>
      <c r="W400" s="174"/>
      <c r="X400" s="711"/>
      <c r="Y400" s="713"/>
      <c r="Z400" s="137"/>
    </row>
    <row r="401" spans="2:26" x14ac:dyDescent="0.35">
      <c r="B401" s="40"/>
      <c r="D401" s="79"/>
      <c r="E401" s="72"/>
      <c r="L401" s="17"/>
      <c r="M401" s="117"/>
      <c r="N401" s="173"/>
      <c r="O401" s="174"/>
      <c r="P401" s="173"/>
      <c r="Q401" s="117"/>
      <c r="R401" s="121"/>
      <c r="S401" s="174"/>
      <c r="T401" s="173"/>
      <c r="U401" s="174"/>
      <c r="V401" s="173"/>
      <c r="W401" s="174"/>
      <c r="X401" s="711"/>
      <c r="Y401" s="713"/>
      <c r="Z401" s="137"/>
    </row>
    <row r="402" spans="2:26" x14ac:dyDescent="0.35">
      <c r="B402" s="40"/>
      <c r="D402" s="79"/>
      <c r="E402" s="78" t="s">
        <v>193</v>
      </c>
      <c r="L402" s="17"/>
      <c r="M402" s="117"/>
      <c r="N402" s="173"/>
      <c r="O402" s="174"/>
      <c r="P402" s="173"/>
      <c r="Q402" s="117"/>
      <c r="R402" s="121"/>
      <c r="S402" s="174"/>
      <c r="T402" s="173"/>
      <c r="U402" s="174"/>
      <c r="V402" s="173"/>
      <c r="W402" s="174"/>
      <c r="X402" s="711"/>
      <c r="Y402" s="713"/>
      <c r="Z402" s="137"/>
    </row>
    <row r="403" spans="2:26" x14ac:dyDescent="0.35">
      <c r="B403" s="40"/>
      <c r="D403" s="79"/>
      <c r="E403" s="81" t="s">
        <v>216</v>
      </c>
      <c r="L403" s="17"/>
      <c r="M403" s="117"/>
      <c r="N403" s="181">
        <v>0</v>
      </c>
      <c r="O403" s="180">
        <v>0</v>
      </c>
      <c r="P403" s="181"/>
      <c r="Q403" s="130"/>
      <c r="R403" s="125"/>
      <c r="S403" s="180">
        <v>0</v>
      </c>
      <c r="T403" s="181">
        <v>4.5499999999999999E-2</v>
      </c>
      <c r="U403" s="180"/>
      <c r="V403" s="181"/>
      <c r="W403" s="174"/>
      <c r="X403" s="711"/>
      <c r="Y403" s="713"/>
      <c r="Z403" s="137"/>
    </row>
    <row r="404" spans="2:26" x14ac:dyDescent="0.35">
      <c r="B404" s="40"/>
      <c r="D404" s="79"/>
      <c r="E404" s="83"/>
      <c r="L404" s="17"/>
      <c r="M404" s="117"/>
      <c r="N404" s="181"/>
      <c r="O404" s="180"/>
      <c r="P404" s="181"/>
      <c r="Q404" s="130"/>
      <c r="R404" s="125"/>
      <c r="S404" s="180"/>
      <c r="T404" s="181"/>
      <c r="U404" s="180"/>
      <c r="V404" s="181"/>
      <c r="W404" s="174"/>
      <c r="X404" s="711"/>
      <c r="Y404" s="713"/>
      <c r="Z404" s="137"/>
    </row>
    <row r="405" spans="2:26" x14ac:dyDescent="0.35">
      <c r="B405" s="40"/>
      <c r="D405" s="79"/>
      <c r="E405" s="78" t="s">
        <v>196</v>
      </c>
      <c r="L405" s="17"/>
      <c r="M405" s="117"/>
      <c r="N405" s="181"/>
      <c r="O405" s="180"/>
      <c r="P405" s="181"/>
      <c r="Q405" s="130"/>
      <c r="R405" s="125"/>
      <c r="S405" s="180"/>
      <c r="T405" s="181"/>
      <c r="U405" s="180"/>
      <c r="V405" s="181"/>
      <c r="W405" s="174"/>
      <c r="X405" s="711"/>
      <c r="Y405" s="713"/>
      <c r="Z405" s="137"/>
    </row>
    <row r="406" spans="2:26" x14ac:dyDescent="0.35">
      <c r="B406" s="40"/>
      <c r="D406" s="79"/>
      <c r="E406" s="81" t="s">
        <v>224</v>
      </c>
      <c r="L406" s="17"/>
      <c r="M406" s="117"/>
      <c r="N406" s="181">
        <v>1</v>
      </c>
      <c r="O406" s="180">
        <v>1</v>
      </c>
      <c r="P406" s="181">
        <v>1</v>
      </c>
      <c r="Q406" s="130"/>
      <c r="R406" s="125"/>
      <c r="S406" s="180">
        <v>0.51170000000000004</v>
      </c>
      <c r="T406" s="181">
        <v>0.72350000000000003</v>
      </c>
      <c r="U406" s="180">
        <v>0.96</v>
      </c>
      <c r="V406" s="181"/>
      <c r="W406" s="174"/>
      <c r="X406" s="711"/>
      <c r="Y406" s="713"/>
      <c r="Z406" s="137"/>
    </row>
    <row r="407" spans="2:26" x14ac:dyDescent="0.35">
      <c r="B407" s="40"/>
      <c r="D407" s="79"/>
      <c r="E407" s="72"/>
      <c r="L407" s="17"/>
      <c r="M407" s="117"/>
      <c r="N407" s="181"/>
      <c r="O407" s="180"/>
      <c r="P407" s="181"/>
      <c r="Q407" s="130"/>
      <c r="R407" s="125"/>
      <c r="S407" s="180"/>
      <c r="T407" s="181"/>
      <c r="U407" s="180"/>
      <c r="V407" s="181"/>
      <c r="W407" s="174"/>
      <c r="X407" s="711"/>
      <c r="Y407" s="713"/>
      <c r="Z407" s="137"/>
    </row>
    <row r="408" spans="2:26" x14ac:dyDescent="0.35">
      <c r="B408" s="40"/>
      <c r="D408" s="69" t="s">
        <v>225</v>
      </c>
      <c r="E408" s="70"/>
      <c r="L408" s="17"/>
      <c r="M408" s="117"/>
      <c r="N408" s="173"/>
      <c r="O408" s="174"/>
      <c r="P408" s="173"/>
      <c r="Q408" s="117"/>
      <c r="R408" s="121"/>
      <c r="S408" s="174"/>
      <c r="T408" s="173"/>
      <c r="U408" s="174"/>
      <c r="V408" s="173"/>
      <c r="W408" s="174"/>
      <c r="X408" s="711"/>
      <c r="Y408" s="713"/>
      <c r="Z408" s="137"/>
    </row>
    <row r="409" spans="2:26" x14ac:dyDescent="0.35">
      <c r="B409" s="40"/>
      <c r="D409" s="79"/>
      <c r="E409" s="78" t="s">
        <v>181</v>
      </c>
      <c r="L409" s="17"/>
      <c r="M409" s="117"/>
      <c r="N409" s="173"/>
      <c r="O409" s="174"/>
      <c r="P409" s="173"/>
      <c r="Q409" s="117"/>
      <c r="R409" s="121"/>
      <c r="S409" s="174"/>
      <c r="T409" s="173"/>
      <c r="U409" s="174"/>
      <c r="V409" s="173"/>
      <c r="W409" s="174"/>
      <c r="X409" s="711"/>
      <c r="Y409" s="713"/>
      <c r="Z409" s="137"/>
    </row>
    <row r="410" spans="2:26" x14ac:dyDescent="0.35">
      <c r="B410" s="40"/>
      <c r="D410" s="84"/>
      <c r="E410" s="81" t="s">
        <v>226</v>
      </c>
      <c r="L410" s="17"/>
      <c r="M410" s="117"/>
      <c r="N410" s="184">
        <v>1453.05</v>
      </c>
      <c r="O410" s="185">
        <v>0</v>
      </c>
      <c r="P410" s="184">
        <v>3390</v>
      </c>
      <c r="Q410" s="185">
        <v>4844</v>
      </c>
      <c r="R410" s="184">
        <f>SUM(N410:Q410)</f>
        <v>9687.0499999999993</v>
      </c>
      <c r="S410" s="174">
        <v>2725</v>
      </c>
      <c r="T410" s="173">
        <v>3951</v>
      </c>
      <c r="U410" s="174">
        <v>2544</v>
      </c>
      <c r="V410" s="173"/>
      <c r="W410" s="174">
        <f>SUM(S410:V410)</f>
        <v>9220</v>
      </c>
      <c r="X410" s="711"/>
      <c r="Y410" s="713"/>
      <c r="Z410" s="137"/>
    </row>
    <row r="411" spans="2:26" x14ac:dyDescent="0.35">
      <c r="B411" s="40"/>
      <c r="D411" s="84"/>
      <c r="E411" s="81" t="s">
        <v>227</v>
      </c>
      <c r="L411" s="17"/>
      <c r="M411" s="117"/>
      <c r="N411" s="184">
        <v>1775.85</v>
      </c>
      <c r="O411" s="185">
        <v>0</v>
      </c>
      <c r="P411" s="184">
        <v>4144</v>
      </c>
      <c r="Q411" s="185">
        <v>5919</v>
      </c>
      <c r="R411" s="184">
        <f t="shared" ref="R411" si="14">SUM(N411:Q411)</f>
        <v>11838.85</v>
      </c>
      <c r="S411" s="174">
        <v>1544</v>
      </c>
      <c r="T411" s="173">
        <v>157</v>
      </c>
      <c r="U411" s="174">
        <v>2702</v>
      </c>
      <c r="V411" s="173"/>
      <c r="W411" s="174">
        <f>SUM(S411:V411)</f>
        <v>4403</v>
      </c>
      <c r="X411" s="711"/>
      <c r="Y411" s="713"/>
      <c r="Z411" s="137"/>
    </row>
    <row r="412" spans="2:26" x14ac:dyDescent="0.35">
      <c r="B412" s="40"/>
      <c r="D412" s="84"/>
      <c r="E412" s="83"/>
      <c r="L412" s="17"/>
      <c r="M412" s="117"/>
      <c r="N412" s="173"/>
      <c r="O412" s="174"/>
      <c r="P412" s="173"/>
      <c r="Q412" s="117"/>
      <c r="R412" s="121"/>
      <c r="S412" s="174"/>
      <c r="T412" s="173"/>
      <c r="U412" s="174"/>
      <c r="V412" s="173"/>
      <c r="W412" s="174"/>
      <c r="X412" s="711"/>
      <c r="Y412" s="713"/>
      <c r="Z412" s="137"/>
    </row>
    <row r="413" spans="2:26" x14ac:dyDescent="0.35">
      <c r="B413" s="40"/>
      <c r="D413" s="79"/>
      <c r="E413" s="78" t="s">
        <v>193</v>
      </c>
      <c r="L413" s="17"/>
      <c r="M413" s="117"/>
      <c r="N413" s="173"/>
      <c r="O413" s="174"/>
      <c r="P413" s="173"/>
      <c r="Q413" s="117"/>
      <c r="R413" s="121"/>
      <c r="S413" s="174"/>
      <c r="T413" s="173"/>
      <c r="U413" s="174"/>
      <c r="V413" s="173"/>
      <c r="W413" s="174"/>
      <c r="X413" s="711"/>
      <c r="Y413" s="713"/>
      <c r="Z413" s="137"/>
    </row>
    <row r="414" spans="2:26" x14ac:dyDescent="0.35">
      <c r="B414" s="40"/>
      <c r="D414" s="85"/>
      <c r="E414" s="86" t="s">
        <v>228</v>
      </c>
      <c r="L414" s="17"/>
      <c r="M414" s="117"/>
      <c r="N414" s="181">
        <v>0</v>
      </c>
      <c r="O414" s="180">
        <v>0</v>
      </c>
      <c r="P414" s="181">
        <v>0</v>
      </c>
      <c r="Q414" s="130"/>
      <c r="R414" s="125"/>
      <c r="S414" s="180">
        <v>0</v>
      </c>
      <c r="T414" s="181">
        <v>0</v>
      </c>
      <c r="U414" s="180">
        <v>0</v>
      </c>
      <c r="V414" s="181"/>
      <c r="W414" s="174"/>
      <c r="X414" s="711"/>
      <c r="Y414" s="713"/>
      <c r="Z414" s="137"/>
    </row>
    <row r="415" spans="2:26" x14ac:dyDescent="0.35">
      <c r="B415" s="40"/>
      <c r="D415" s="85"/>
      <c r="E415" s="86" t="s">
        <v>229</v>
      </c>
      <c r="L415" s="17"/>
      <c r="M415" s="117"/>
      <c r="N415" s="181">
        <v>0</v>
      </c>
      <c r="O415" s="180">
        <v>0</v>
      </c>
      <c r="P415" s="181">
        <v>0</v>
      </c>
      <c r="Q415" s="130"/>
      <c r="R415" s="125"/>
      <c r="S415" s="180">
        <v>0</v>
      </c>
      <c r="T415" s="181">
        <v>0</v>
      </c>
      <c r="U415" s="180">
        <v>0</v>
      </c>
      <c r="V415" s="181"/>
      <c r="W415" s="174"/>
      <c r="X415" s="711"/>
      <c r="Y415" s="713"/>
      <c r="Z415" s="137"/>
    </row>
    <row r="416" spans="2:26" x14ac:dyDescent="0.35">
      <c r="B416" s="40"/>
      <c r="D416" s="79"/>
      <c r="E416" s="81" t="s">
        <v>230</v>
      </c>
      <c r="L416" s="17"/>
      <c r="M416" s="117"/>
      <c r="N416" s="181">
        <v>0</v>
      </c>
      <c r="O416" s="180">
        <v>0</v>
      </c>
      <c r="P416" s="181">
        <v>0</v>
      </c>
      <c r="Q416" s="130"/>
      <c r="R416" s="125"/>
      <c r="S416" s="180">
        <v>0</v>
      </c>
      <c r="T416" s="181">
        <v>0</v>
      </c>
      <c r="U416" s="180">
        <v>0</v>
      </c>
      <c r="V416" s="181"/>
      <c r="W416" s="174"/>
      <c r="X416" s="711"/>
      <c r="Y416" s="713"/>
      <c r="Z416" s="137"/>
    </row>
    <row r="417" spans="2:26" x14ac:dyDescent="0.35">
      <c r="B417" s="40"/>
      <c r="D417" s="84"/>
      <c r="E417" s="81" t="s">
        <v>231</v>
      </c>
      <c r="L417" s="17"/>
      <c r="M417" s="117"/>
      <c r="N417" s="181">
        <v>0</v>
      </c>
      <c r="O417" s="180">
        <v>0</v>
      </c>
      <c r="P417" s="181">
        <v>0</v>
      </c>
      <c r="Q417" s="130"/>
      <c r="R417" s="125"/>
      <c r="S417" s="180">
        <v>0</v>
      </c>
      <c r="T417" s="181">
        <v>0</v>
      </c>
      <c r="U417" s="180">
        <v>0</v>
      </c>
      <c r="V417" s="181"/>
      <c r="W417" s="174"/>
      <c r="X417" s="711"/>
      <c r="Y417" s="713"/>
      <c r="Z417" s="137"/>
    </row>
    <row r="418" spans="2:26" x14ac:dyDescent="0.35">
      <c r="B418" s="40"/>
      <c r="D418" s="84"/>
      <c r="E418" s="83"/>
      <c r="L418" s="17"/>
      <c r="M418" s="117"/>
      <c r="N418" s="181"/>
      <c r="O418" s="180"/>
      <c r="P418" s="181"/>
      <c r="Q418" s="130"/>
      <c r="R418" s="125"/>
      <c r="S418" s="180"/>
      <c r="T418" s="181"/>
      <c r="U418" s="180"/>
      <c r="V418" s="181"/>
      <c r="W418" s="174"/>
      <c r="X418" s="711"/>
      <c r="Y418" s="713"/>
      <c r="Z418" s="137"/>
    </row>
    <row r="419" spans="2:26" x14ac:dyDescent="0.35">
      <c r="B419" s="40"/>
      <c r="D419" s="79"/>
      <c r="E419" s="78" t="s">
        <v>196</v>
      </c>
      <c r="L419" s="17"/>
      <c r="M419" s="117"/>
      <c r="N419" s="181"/>
      <c r="O419" s="180"/>
      <c r="P419" s="181"/>
      <c r="Q419" s="130"/>
      <c r="R419" s="125"/>
      <c r="S419" s="180"/>
      <c r="T419" s="181"/>
      <c r="U419" s="180"/>
      <c r="V419" s="181"/>
      <c r="W419" s="174"/>
      <c r="X419" s="711"/>
      <c r="Y419" s="713"/>
      <c r="Z419" s="137"/>
    </row>
    <row r="420" spans="2:26" x14ac:dyDescent="0.35">
      <c r="B420" s="40"/>
      <c r="D420" s="85"/>
      <c r="E420" s="86" t="s">
        <v>232</v>
      </c>
      <c r="L420" s="17"/>
      <c r="M420" s="117"/>
      <c r="N420" s="181">
        <v>1</v>
      </c>
      <c r="O420" s="180">
        <v>1</v>
      </c>
      <c r="P420" s="181">
        <v>1</v>
      </c>
      <c r="Q420" s="130"/>
      <c r="R420" s="125"/>
      <c r="S420" s="180">
        <v>1</v>
      </c>
      <c r="T420" s="181">
        <v>1</v>
      </c>
      <c r="U420" s="180">
        <v>1</v>
      </c>
      <c r="V420" s="181"/>
      <c r="W420" s="174"/>
      <c r="X420" s="711"/>
      <c r="Y420" s="713"/>
      <c r="Z420" s="137"/>
    </row>
    <row r="421" spans="2:26" x14ac:dyDescent="0.35">
      <c r="B421" s="40"/>
      <c r="D421" s="79"/>
      <c r="E421" s="78"/>
      <c r="L421" s="17"/>
      <c r="M421" s="117"/>
      <c r="N421" s="181"/>
      <c r="O421" s="180"/>
      <c r="P421" s="181"/>
      <c r="Q421" s="130"/>
      <c r="R421" s="125"/>
      <c r="S421" s="180"/>
      <c r="T421" s="181"/>
      <c r="U421" s="180"/>
      <c r="V421" s="181"/>
      <c r="W421" s="174"/>
      <c r="X421" s="711"/>
      <c r="Y421" s="713"/>
      <c r="Z421" s="137"/>
    </row>
    <row r="422" spans="2:26" x14ac:dyDescent="0.35">
      <c r="B422" s="40"/>
      <c r="D422" s="69" t="s">
        <v>233</v>
      </c>
      <c r="E422" s="70"/>
      <c r="L422" s="17"/>
      <c r="M422" s="117"/>
      <c r="N422" s="173"/>
      <c r="O422" s="174"/>
      <c r="P422" s="173"/>
      <c r="Q422" s="117"/>
      <c r="R422" s="121"/>
      <c r="S422" s="174"/>
      <c r="T422" s="173"/>
      <c r="U422" s="174"/>
      <c r="V422" s="173"/>
      <c r="W422" s="174"/>
      <c r="X422" s="711"/>
      <c r="Y422" s="713"/>
      <c r="Z422" s="137"/>
    </row>
    <row r="423" spans="2:26" x14ac:dyDescent="0.35">
      <c r="B423" s="40"/>
      <c r="D423" s="79"/>
      <c r="E423" s="78" t="s">
        <v>181</v>
      </c>
      <c r="L423" s="17"/>
      <c r="M423" s="117"/>
      <c r="N423" s="173"/>
      <c r="O423" s="174"/>
      <c r="P423" s="173"/>
      <c r="Q423" s="117"/>
      <c r="R423" s="121"/>
      <c r="S423" s="174"/>
      <c r="T423" s="173"/>
      <c r="U423" s="174"/>
      <c r="V423" s="173"/>
      <c r="W423" s="174"/>
      <c r="X423" s="711"/>
      <c r="Y423" s="713"/>
      <c r="Z423" s="137"/>
    </row>
    <row r="424" spans="2:26" x14ac:dyDescent="0.35">
      <c r="B424" s="40"/>
      <c r="D424" s="79"/>
      <c r="E424" s="72" t="s">
        <v>234</v>
      </c>
      <c r="L424" s="17"/>
      <c r="M424" s="117"/>
      <c r="N424" s="173">
        <v>186</v>
      </c>
      <c r="O424" s="174">
        <v>394</v>
      </c>
      <c r="P424" s="173">
        <v>431</v>
      </c>
      <c r="Q424" s="117"/>
      <c r="R424" s="121"/>
      <c r="S424" s="174">
        <v>186</v>
      </c>
      <c r="T424" s="173">
        <v>0</v>
      </c>
      <c r="U424" s="174">
        <v>24</v>
      </c>
      <c r="V424" s="173"/>
      <c r="W424" s="174"/>
      <c r="X424" s="711"/>
      <c r="Y424" s="713"/>
      <c r="Z424" s="137"/>
    </row>
    <row r="425" spans="2:26" x14ac:dyDescent="0.35">
      <c r="B425" s="40"/>
      <c r="D425" s="79"/>
      <c r="E425" s="72" t="s">
        <v>235</v>
      </c>
      <c r="L425" s="17"/>
      <c r="M425" s="117"/>
      <c r="N425" s="173">
        <v>35</v>
      </c>
      <c r="O425" s="174">
        <v>35</v>
      </c>
      <c r="P425" s="173">
        <v>35</v>
      </c>
      <c r="Q425" s="117"/>
      <c r="R425" s="121"/>
      <c r="S425" s="174">
        <v>35</v>
      </c>
      <c r="T425" s="173">
        <v>35</v>
      </c>
      <c r="U425" s="174">
        <v>35</v>
      </c>
      <c r="V425" s="173"/>
      <c r="W425" s="174"/>
      <c r="X425" s="711"/>
      <c r="Y425" s="713"/>
      <c r="Z425" s="137"/>
    </row>
    <row r="426" spans="2:26" x14ac:dyDescent="0.35">
      <c r="B426" s="40"/>
      <c r="D426" s="79"/>
      <c r="E426" s="72" t="s">
        <v>236</v>
      </c>
      <c r="L426" s="17"/>
      <c r="M426" s="117"/>
      <c r="N426" s="173">
        <v>152</v>
      </c>
      <c r="O426" s="174">
        <v>219</v>
      </c>
      <c r="P426" s="173">
        <v>219</v>
      </c>
      <c r="Q426" s="117"/>
      <c r="R426" s="121"/>
      <c r="S426" s="174">
        <v>152</v>
      </c>
      <c r="T426" s="173">
        <v>152</v>
      </c>
      <c r="U426" s="174">
        <v>152</v>
      </c>
      <c r="V426" s="173"/>
      <c r="W426" s="174"/>
      <c r="X426" s="711"/>
      <c r="Y426" s="713"/>
      <c r="Z426" s="137"/>
    </row>
    <row r="427" spans="2:26" x14ac:dyDescent="0.35">
      <c r="B427" s="40"/>
      <c r="D427" s="79"/>
      <c r="E427" s="72" t="s">
        <v>237</v>
      </c>
      <c r="L427" s="17"/>
      <c r="M427" s="117"/>
      <c r="N427" s="173">
        <v>45649</v>
      </c>
      <c r="O427" s="174">
        <v>62172</v>
      </c>
      <c r="P427" s="173">
        <v>62172</v>
      </c>
      <c r="Q427" s="117"/>
      <c r="R427" s="121"/>
      <c r="S427" s="174">
        <v>45649</v>
      </c>
      <c r="T427" s="173">
        <v>0</v>
      </c>
      <c r="U427" s="174">
        <v>5711</v>
      </c>
      <c r="V427" s="173"/>
      <c r="W427" s="174"/>
      <c r="X427" s="711"/>
      <c r="Y427" s="713"/>
      <c r="Z427" s="137"/>
    </row>
    <row r="428" spans="2:26" x14ac:dyDescent="0.35">
      <c r="B428" s="40"/>
      <c r="D428" s="79"/>
      <c r="E428" s="72" t="s">
        <v>238</v>
      </c>
      <c r="L428" s="17"/>
      <c r="M428" s="117"/>
      <c r="N428" s="173">
        <v>37070</v>
      </c>
      <c r="O428" s="174">
        <v>37070</v>
      </c>
      <c r="P428" s="173">
        <v>37070</v>
      </c>
      <c r="Q428" s="117"/>
      <c r="R428" s="121"/>
      <c r="S428" s="174">
        <v>37070</v>
      </c>
      <c r="T428" s="173">
        <v>37070</v>
      </c>
      <c r="U428" s="174">
        <v>37070</v>
      </c>
      <c r="V428" s="173"/>
      <c r="W428" s="174"/>
      <c r="X428" s="711"/>
      <c r="Y428" s="713"/>
      <c r="Z428" s="137"/>
    </row>
    <row r="429" spans="2:26" x14ac:dyDescent="0.35">
      <c r="B429" s="40"/>
      <c r="D429" s="79"/>
      <c r="E429" s="72"/>
      <c r="L429" s="17"/>
      <c r="M429" s="117"/>
      <c r="N429" s="121"/>
      <c r="O429" s="117"/>
      <c r="P429" s="121"/>
      <c r="Q429" s="117"/>
      <c r="R429" s="121"/>
      <c r="S429" s="174"/>
      <c r="T429" s="173"/>
      <c r="U429" s="174"/>
      <c r="V429" s="173"/>
      <c r="W429" s="174"/>
      <c r="X429" s="711"/>
      <c r="Y429" s="713"/>
      <c r="Z429" s="137"/>
    </row>
    <row r="430" spans="2:26" x14ac:dyDescent="0.35">
      <c r="B430" s="40"/>
      <c r="D430" s="79"/>
      <c r="E430" s="78" t="s">
        <v>196</v>
      </c>
      <c r="L430" s="17"/>
      <c r="M430" s="117"/>
      <c r="N430" s="121"/>
      <c r="O430" s="117"/>
      <c r="P430" s="121"/>
      <c r="Q430" s="117"/>
      <c r="R430" s="121"/>
      <c r="S430" s="174"/>
      <c r="T430" s="173"/>
      <c r="U430" s="174"/>
      <c r="V430" s="173"/>
      <c r="W430" s="174"/>
      <c r="X430" s="711"/>
      <c r="Y430" s="713"/>
      <c r="Z430" s="137"/>
    </row>
    <row r="431" spans="2:26" x14ac:dyDescent="0.35">
      <c r="B431" s="40"/>
      <c r="D431" s="87"/>
      <c r="E431" s="88" t="s">
        <v>239</v>
      </c>
      <c r="L431" s="17"/>
      <c r="M431" s="117"/>
      <c r="N431" s="125">
        <v>1</v>
      </c>
      <c r="O431" s="130">
        <v>1</v>
      </c>
      <c r="P431" s="125">
        <v>1</v>
      </c>
      <c r="Q431" s="130"/>
      <c r="R431" s="125"/>
      <c r="S431" s="180">
        <v>1</v>
      </c>
      <c r="T431" s="181">
        <v>0.83</v>
      </c>
      <c r="U431" s="180">
        <v>0.83</v>
      </c>
      <c r="V431" s="181"/>
      <c r="W431" s="174"/>
      <c r="X431" s="711"/>
      <c r="Y431" s="713"/>
      <c r="Z431" s="137"/>
    </row>
    <row r="432" spans="2:26" x14ac:dyDescent="0.35">
      <c r="B432" s="40"/>
      <c r="D432" s="79"/>
      <c r="E432" s="72"/>
      <c r="L432" s="17"/>
      <c r="M432" s="117"/>
      <c r="N432" s="125"/>
      <c r="O432" s="130"/>
      <c r="P432" s="125"/>
      <c r="Q432" s="130"/>
      <c r="R432" s="125"/>
      <c r="S432" s="180"/>
      <c r="T432" s="181"/>
      <c r="U432" s="180"/>
      <c r="V432" s="181"/>
      <c r="W432" s="174"/>
      <c r="X432" s="711"/>
      <c r="Y432" s="713"/>
      <c r="Z432" s="137"/>
    </row>
    <row r="433" spans="2:26" x14ac:dyDescent="0.35">
      <c r="B433" s="40"/>
      <c r="L433" s="17"/>
      <c r="M433" s="117"/>
      <c r="N433" s="121"/>
      <c r="O433" s="117"/>
      <c r="P433" s="121"/>
      <c r="Q433" s="117"/>
      <c r="R433" s="121"/>
      <c r="S433" s="174"/>
      <c r="T433" s="173"/>
      <c r="U433" s="174"/>
      <c r="V433" s="173"/>
      <c r="W433" s="174"/>
      <c r="X433" s="711"/>
      <c r="Y433" s="713"/>
      <c r="Z433" s="137"/>
    </row>
    <row r="434" spans="2:26" x14ac:dyDescent="0.35">
      <c r="B434" s="40"/>
      <c r="L434" s="17"/>
      <c r="M434" s="117"/>
      <c r="N434" s="121"/>
      <c r="O434" s="117"/>
      <c r="P434" s="121"/>
      <c r="Q434" s="117"/>
      <c r="R434" s="121"/>
      <c r="S434" s="174"/>
      <c r="T434" s="173"/>
      <c r="U434" s="174"/>
      <c r="V434" s="173"/>
      <c r="W434" s="174"/>
      <c r="X434" s="711"/>
      <c r="Y434" s="713"/>
      <c r="Z434" s="137"/>
    </row>
    <row r="435" spans="2:26" x14ac:dyDescent="0.35">
      <c r="B435" s="40"/>
      <c r="D435" s="57" t="s">
        <v>240</v>
      </c>
      <c r="L435" s="17"/>
      <c r="M435" s="117"/>
      <c r="N435" s="121"/>
      <c r="O435" s="117"/>
      <c r="P435" s="121"/>
      <c r="Q435" s="117"/>
      <c r="R435" s="121"/>
      <c r="S435" s="174"/>
      <c r="T435" s="173"/>
      <c r="U435" s="174"/>
      <c r="V435" s="173"/>
      <c r="W435" s="174"/>
      <c r="X435" s="711"/>
      <c r="Y435" s="713"/>
      <c r="Z435" s="137"/>
    </row>
    <row r="436" spans="2:26" x14ac:dyDescent="0.35">
      <c r="B436" s="40"/>
      <c r="L436" s="17"/>
      <c r="M436" s="117"/>
      <c r="N436" s="121"/>
      <c r="O436" s="117"/>
      <c r="P436" s="121"/>
      <c r="Q436" s="117"/>
      <c r="R436" s="121"/>
      <c r="S436" s="174"/>
      <c r="T436" s="173"/>
      <c r="U436" s="174"/>
      <c r="V436" s="173"/>
      <c r="W436" s="174"/>
      <c r="X436" s="711"/>
      <c r="Y436" s="713"/>
      <c r="Z436" s="137"/>
    </row>
    <row r="437" spans="2:26" x14ac:dyDescent="0.35">
      <c r="B437" s="40"/>
      <c r="D437" t="s">
        <v>241</v>
      </c>
      <c r="L437" s="17"/>
      <c r="M437" s="117"/>
      <c r="N437" s="173">
        <v>60</v>
      </c>
      <c r="O437" s="174">
        <v>60</v>
      </c>
      <c r="P437" s="173">
        <v>60</v>
      </c>
      <c r="Q437" s="174">
        <v>60</v>
      </c>
      <c r="R437" s="173">
        <v>60</v>
      </c>
      <c r="S437" s="174">
        <v>55</v>
      </c>
      <c r="T437" s="173">
        <v>54</v>
      </c>
      <c r="U437" s="174">
        <v>40</v>
      </c>
      <c r="V437" s="173"/>
      <c r="W437" s="174"/>
      <c r="X437" s="711"/>
      <c r="Y437" s="713"/>
      <c r="Z437" s="137"/>
    </row>
    <row r="438" spans="2:26" x14ac:dyDescent="0.35">
      <c r="B438" s="40"/>
      <c r="D438" t="s">
        <v>242</v>
      </c>
      <c r="L438" s="17"/>
      <c r="M438" s="117"/>
      <c r="N438" s="173"/>
      <c r="O438" s="174"/>
      <c r="P438" s="173"/>
      <c r="Q438" s="174"/>
      <c r="R438" s="173"/>
      <c r="S438" s="174">
        <v>43</v>
      </c>
      <c r="T438" s="173">
        <v>31</v>
      </c>
      <c r="U438" s="174">
        <v>52</v>
      </c>
      <c r="V438" s="173"/>
      <c r="W438" s="174"/>
      <c r="X438" s="711"/>
      <c r="Y438" s="713"/>
      <c r="Z438" s="137"/>
    </row>
    <row r="439" spans="2:26" x14ac:dyDescent="0.35">
      <c r="B439" s="40"/>
      <c r="D439" t="s">
        <v>243</v>
      </c>
      <c r="L439" s="17"/>
      <c r="M439" s="117"/>
      <c r="N439" s="173"/>
      <c r="O439" s="174"/>
      <c r="P439" s="173"/>
      <c r="Q439" s="174"/>
      <c r="R439" s="173"/>
      <c r="S439" s="174">
        <v>17</v>
      </c>
      <c r="T439" s="173">
        <v>8</v>
      </c>
      <c r="U439" s="174">
        <v>36</v>
      </c>
      <c r="V439" s="173"/>
      <c r="W439" s="174"/>
      <c r="X439" s="711"/>
      <c r="Y439" s="713"/>
      <c r="Z439" s="137"/>
    </row>
    <row r="440" spans="2:26" x14ac:dyDescent="0.35">
      <c r="B440" s="40"/>
      <c r="D440" t="s">
        <v>244</v>
      </c>
      <c r="L440" s="17"/>
      <c r="M440" s="117"/>
      <c r="N440" s="173"/>
      <c r="O440" s="174"/>
      <c r="P440" s="173"/>
      <c r="Q440" s="174"/>
      <c r="R440" s="173"/>
      <c r="S440" s="174">
        <v>33</v>
      </c>
      <c r="T440" s="173">
        <v>25</v>
      </c>
      <c r="U440" s="174">
        <v>20</v>
      </c>
      <c r="V440" s="173"/>
      <c r="W440" s="174"/>
      <c r="X440" s="711"/>
      <c r="Y440" s="713"/>
      <c r="Z440" s="137"/>
    </row>
    <row r="441" spans="2:26" x14ac:dyDescent="0.35">
      <c r="B441" s="40"/>
      <c r="L441" s="17"/>
      <c r="M441" s="117"/>
      <c r="N441" s="173"/>
      <c r="O441" s="174"/>
      <c r="P441" s="173"/>
      <c r="Q441" s="174"/>
      <c r="R441" s="173"/>
      <c r="S441" s="174"/>
      <c r="T441" s="173"/>
      <c r="U441" s="174"/>
      <c r="V441" s="173"/>
      <c r="W441" s="174"/>
      <c r="X441" s="711"/>
      <c r="Y441" s="713"/>
      <c r="Z441" s="137"/>
    </row>
    <row r="442" spans="2:26" x14ac:dyDescent="0.35">
      <c r="B442" s="39" t="s">
        <v>245</v>
      </c>
      <c r="L442" s="17"/>
      <c r="M442" s="117"/>
      <c r="N442" s="121"/>
      <c r="O442" s="117"/>
      <c r="P442" s="121"/>
      <c r="Q442" s="117"/>
      <c r="R442" s="121"/>
      <c r="S442" s="174"/>
      <c r="T442" s="173"/>
      <c r="U442" s="174"/>
      <c r="V442" s="173"/>
      <c r="W442" s="174"/>
      <c r="X442" s="711"/>
      <c r="Y442" s="713"/>
      <c r="Z442" s="137"/>
    </row>
    <row r="443" spans="2:26" x14ac:dyDescent="0.35">
      <c r="B443" s="40"/>
      <c r="L443" s="17"/>
      <c r="M443" s="117"/>
      <c r="N443" s="121"/>
      <c r="O443" s="117"/>
      <c r="P443" s="121"/>
      <c r="Q443" s="117"/>
      <c r="R443" s="121"/>
      <c r="S443" s="174"/>
      <c r="T443" s="173"/>
      <c r="U443" s="174"/>
      <c r="V443" s="173"/>
      <c r="W443" s="174"/>
      <c r="X443" s="711"/>
      <c r="Y443" s="713"/>
      <c r="Z443" s="137"/>
    </row>
    <row r="444" spans="2:26" x14ac:dyDescent="0.35">
      <c r="B444" s="40"/>
      <c r="D444" s="89" t="s">
        <v>246</v>
      </c>
      <c r="E444" s="90"/>
      <c r="L444" s="17"/>
      <c r="M444" s="117"/>
      <c r="N444" s="121"/>
      <c r="O444" s="117"/>
      <c r="P444" s="121"/>
      <c r="Q444" s="117"/>
      <c r="R444" s="121"/>
      <c r="S444" s="174"/>
      <c r="T444" s="173"/>
      <c r="U444" s="174"/>
      <c r="V444" s="173"/>
      <c r="W444" s="174"/>
      <c r="X444" s="711"/>
      <c r="Y444" s="713"/>
      <c r="Z444" s="137"/>
    </row>
    <row r="445" spans="2:26" x14ac:dyDescent="0.35">
      <c r="B445" s="40"/>
      <c r="D445" s="91" t="s">
        <v>181</v>
      </c>
      <c r="E445" s="43" t="s">
        <v>247</v>
      </c>
      <c r="L445" s="17"/>
      <c r="M445" s="117"/>
      <c r="N445" s="121"/>
      <c r="O445" s="117"/>
      <c r="P445" s="121"/>
      <c r="Q445" s="117"/>
      <c r="R445" s="121"/>
      <c r="S445" s="174"/>
      <c r="T445" s="173"/>
      <c r="U445" s="174"/>
      <c r="V445" s="173"/>
      <c r="W445" s="174"/>
      <c r="X445" s="711"/>
      <c r="Y445" s="713"/>
      <c r="Z445" s="137"/>
    </row>
    <row r="446" spans="2:26" x14ac:dyDescent="0.35">
      <c r="B446" s="40"/>
      <c r="D446" s="43"/>
      <c r="E446" s="62" t="s">
        <v>248</v>
      </c>
      <c r="L446" s="17"/>
      <c r="M446" s="117"/>
      <c r="N446" s="173"/>
      <c r="O446" s="174"/>
      <c r="P446" s="173"/>
      <c r="Q446" s="174"/>
      <c r="R446" s="173"/>
      <c r="S446" s="174"/>
      <c r="T446" s="173"/>
      <c r="U446" s="174"/>
      <c r="V446" s="173"/>
      <c r="W446" s="174"/>
      <c r="X446" s="711"/>
      <c r="Y446" s="713"/>
      <c r="Z446" s="137"/>
    </row>
    <row r="447" spans="2:26" x14ac:dyDescent="0.35">
      <c r="B447" s="40"/>
      <c r="D447" s="43"/>
      <c r="E447" s="58" t="s">
        <v>249</v>
      </c>
      <c r="L447" s="17"/>
      <c r="M447" s="117"/>
      <c r="N447" s="173">
        <v>460</v>
      </c>
      <c r="O447" s="174">
        <v>405</v>
      </c>
      <c r="P447" s="173">
        <v>843</v>
      </c>
      <c r="Q447" s="174"/>
      <c r="R447" s="173">
        <f>SUM(N447:Q447)</f>
        <v>1708</v>
      </c>
      <c r="S447" s="174">
        <v>462</v>
      </c>
      <c r="T447" s="173">
        <v>409</v>
      </c>
      <c r="U447" s="174">
        <v>860</v>
      </c>
      <c r="V447" s="173"/>
      <c r="W447" s="174">
        <f>SUM(S447:V447)</f>
        <v>1731</v>
      </c>
      <c r="X447" s="711"/>
      <c r="Y447" s="713"/>
      <c r="Z447" s="137"/>
    </row>
    <row r="448" spans="2:26" x14ac:dyDescent="0.35">
      <c r="B448" s="40"/>
      <c r="D448" s="43"/>
      <c r="E448" s="58" t="s">
        <v>250</v>
      </c>
      <c r="L448" s="17"/>
      <c r="M448" s="117"/>
      <c r="N448" s="173">
        <v>180</v>
      </c>
      <c r="O448" s="174">
        <v>90</v>
      </c>
      <c r="P448" s="173">
        <v>120</v>
      </c>
      <c r="Q448" s="174"/>
      <c r="R448" s="173">
        <f t="shared" ref="R448:R451" si="15">SUM(N448:Q448)</f>
        <v>390</v>
      </c>
      <c r="S448" s="174">
        <v>181</v>
      </c>
      <c r="T448" s="173">
        <v>91</v>
      </c>
      <c r="U448" s="174">
        <v>123</v>
      </c>
      <c r="V448" s="173"/>
      <c r="W448" s="174">
        <f t="shared" ref="W448:W451" si="16">SUM(S448:V448)</f>
        <v>395</v>
      </c>
      <c r="X448" s="711"/>
      <c r="Y448" s="713"/>
      <c r="Z448" s="137"/>
    </row>
    <row r="449" spans="2:26" x14ac:dyDescent="0.35">
      <c r="B449" s="40"/>
      <c r="D449" s="43"/>
      <c r="E449" s="58" t="s">
        <v>251</v>
      </c>
      <c r="L449" s="17"/>
      <c r="M449" s="117"/>
      <c r="N449" s="173">
        <v>59</v>
      </c>
      <c r="O449" s="174">
        <v>105</v>
      </c>
      <c r="P449" s="173">
        <v>418</v>
      </c>
      <c r="Q449" s="174"/>
      <c r="R449" s="173">
        <f t="shared" si="15"/>
        <v>582</v>
      </c>
      <c r="S449" s="174">
        <v>59</v>
      </c>
      <c r="T449" s="173">
        <v>108</v>
      </c>
      <c r="U449" s="174">
        <v>425</v>
      </c>
      <c r="V449" s="173"/>
      <c r="W449" s="174">
        <f t="shared" si="16"/>
        <v>592</v>
      </c>
      <c r="X449" s="711"/>
      <c r="Y449" s="713"/>
      <c r="Z449" s="137"/>
    </row>
    <row r="450" spans="2:26" x14ac:dyDescent="0.35">
      <c r="B450" s="40"/>
      <c r="D450" s="43"/>
      <c r="E450" s="58" t="s">
        <v>252</v>
      </c>
      <c r="L450" s="17"/>
      <c r="M450" s="117"/>
      <c r="N450" s="173">
        <v>15</v>
      </c>
      <c r="O450" s="174">
        <v>140</v>
      </c>
      <c r="P450" s="173">
        <v>115</v>
      </c>
      <c r="Q450" s="174"/>
      <c r="R450" s="173">
        <f t="shared" si="15"/>
        <v>270</v>
      </c>
      <c r="S450" s="174">
        <v>11</v>
      </c>
      <c r="T450" s="173">
        <v>137</v>
      </c>
      <c r="U450" s="174">
        <v>91</v>
      </c>
      <c r="V450" s="173"/>
      <c r="W450" s="174">
        <f t="shared" si="16"/>
        <v>239</v>
      </c>
      <c r="X450" s="711"/>
      <c r="Y450" s="713"/>
      <c r="Z450" s="137"/>
    </row>
    <row r="451" spans="2:26" x14ac:dyDescent="0.35">
      <c r="B451" s="40"/>
      <c r="D451" s="43"/>
      <c r="E451" s="58" t="s">
        <v>253</v>
      </c>
      <c r="L451" s="17"/>
      <c r="M451" s="117"/>
      <c r="N451" s="173">
        <v>6</v>
      </c>
      <c r="O451" s="174">
        <v>70</v>
      </c>
      <c r="P451" s="173">
        <v>349</v>
      </c>
      <c r="Q451" s="174"/>
      <c r="R451" s="173">
        <f t="shared" si="15"/>
        <v>425</v>
      </c>
      <c r="S451" s="174">
        <v>0</v>
      </c>
      <c r="T451" s="173">
        <v>70</v>
      </c>
      <c r="U451" s="174">
        <v>349</v>
      </c>
      <c r="V451" s="173"/>
      <c r="W451" s="174">
        <f t="shared" si="16"/>
        <v>419</v>
      </c>
      <c r="X451" s="711"/>
      <c r="Y451" s="713"/>
      <c r="Z451" s="137"/>
    </row>
    <row r="452" spans="2:26" x14ac:dyDescent="0.35">
      <c r="B452" s="40"/>
      <c r="D452" s="43"/>
      <c r="E452" s="43"/>
      <c r="L452" s="17"/>
      <c r="M452" s="117"/>
      <c r="N452" s="173"/>
      <c r="O452" s="174"/>
      <c r="P452" s="173"/>
      <c r="Q452" s="174"/>
      <c r="R452" s="173"/>
      <c r="S452" s="174"/>
      <c r="T452" s="173"/>
      <c r="U452" s="174"/>
      <c r="V452" s="173"/>
      <c r="W452" s="174"/>
      <c r="X452" s="711"/>
      <c r="Y452" s="713"/>
      <c r="Z452" s="137"/>
    </row>
    <row r="453" spans="2:26" x14ac:dyDescent="0.35">
      <c r="B453" s="40"/>
      <c r="D453" s="92" t="s">
        <v>193</v>
      </c>
      <c r="E453" s="93" t="s">
        <v>254</v>
      </c>
      <c r="L453" s="17"/>
      <c r="M453" s="117"/>
      <c r="N453" s="173"/>
      <c r="O453" s="174"/>
      <c r="P453" s="173"/>
      <c r="Q453" s="174"/>
      <c r="R453" s="173"/>
      <c r="S453" s="174"/>
      <c r="T453" s="173"/>
      <c r="U453" s="174"/>
      <c r="V453" s="173"/>
      <c r="W453" s="174"/>
      <c r="X453" s="711"/>
      <c r="Y453" s="713"/>
      <c r="Z453" s="137"/>
    </row>
    <row r="454" spans="2:26" x14ac:dyDescent="0.35">
      <c r="B454" s="40"/>
      <c r="D454" s="43"/>
      <c r="E454" s="58" t="s">
        <v>249</v>
      </c>
      <c r="L454" s="17"/>
      <c r="M454" s="117"/>
      <c r="N454" s="181">
        <v>1</v>
      </c>
      <c r="O454" s="181">
        <v>1</v>
      </c>
      <c r="P454" s="181">
        <v>1</v>
      </c>
      <c r="Q454" s="180"/>
      <c r="R454" s="181"/>
      <c r="S454" s="180">
        <v>1</v>
      </c>
      <c r="T454" s="181">
        <v>1</v>
      </c>
      <c r="U454" s="181">
        <v>1</v>
      </c>
      <c r="V454" s="181"/>
      <c r="W454" s="174"/>
      <c r="X454" s="711"/>
      <c r="Y454" s="713"/>
      <c r="Z454" s="137"/>
    </row>
    <row r="455" spans="2:26" x14ac:dyDescent="0.35">
      <c r="B455" s="40"/>
      <c r="D455" s="43"/>
      <c r="E455" s="58" t="s">
        <v>250</v>
      </c>
      <c r="L455" s="17"/>
      <c r="M455" s="117"/>
      <c r="N455" s="181">
        <v>1</v>
      </c>
      <c r="O455" s="181">
        <v>1</v>
      </c>
      <c r="P455" s="181">
        <v>1</v>
      </c>
      <c r="Q455" s="180"/>
      <c r="R455" s="181"/>
      <c r="S455" s="180">
        <v>1</v>
      </c>
      <c r="T455" s="181">
        <v>1</v>
      </c>
      <c r="U455" s="181">
        <v>1</v>
      </c>
      <c r="V455" s="181"/>
      <c r="W455" s="174"/>
      <c r="X455" s="711"/>
      <c r="Y455" s="713"/>
      <c r="Z455" s="137"/>
    </row>
    <row r="456" spans="2:26" x14ac:dyDescent="0.35">
      <c r="B456" s="40"/>
      <c r="D456" s="43"/>
      <c r="E456" s="58" t="s">
        <v>251</v>
      </c>
      <c r="L456" s="17"/>
      <c r="M456" s="117"/>
      <c r="N456" s="181">
        <v>1</v>
      </c>
      <c r="O456" s="181">
        <v>1</v>
      </c>
      <c r="P456" s="181">
        <v>1</v>
      </c>
      <c r="Q456" s="180"/>
      <c r="R456" s="181"/>
      <c r="S456" s="180">
        <v>1</v>
      </c>
      <c r="T456" s="181">
        <v>1</v>
      </c>
      <c r="U456" s="181">
        <v>1</v>
      </c>
      <c r="V456" s="181"/>
      <c r="W456" s="174"/>
      <c r="X456" s="711"/>
      <c r="Y456" s="713"/>
      <c r="Z456" s="137"/>
    </row>
    <row r="457" spans="2:26" x14ac:dyDescent="0.35">
      <c r="B457" s="40"/>
      <c r="D457" s="43"/>
      <c r="E457" s="58" t="s">
        <v>252</v>
      </c>
      <c r="L457" s="17"/>
      <c r="M457" s="117"/>
      <c r="N457" s="181">
        <v>1</v>
      </c>
      <c r="O457" s="181">
        <v>1</v>
      </c>
      <c r="P457" s="181">
        <v>1</v>
      </c>
      <c r="Q457" s="180"/>
      <c r="R457" s="181"/>
      <c r="S457" s="180">
        <v>1</v>
      </c>
      <c r="T457" s="181">
        <v>1</v>
      </c>
      <c r="U457" s="181">
        <v>1</v>
      </c>
      <c r="V457" s="181"/>
      <c r="W457" s="174"/>
      <c r="X457" s="711"/>
      <c r="Y457" s="713"/>
      <c r="Z457" s="137"/>
    </row>
    <row r="458" spans="2:26" x14ac:dyDescent="0.35">
      <c r="B458" s="40"/>
      <c r="D458" s="43"/>
      <c r="E458" s="58" t="s">
        <v>253</v>
      </c>
      <c r="L458" s="17"/>
      <c r="M458" s="117"/>
      <c r="N458" s="181">
        <v>1</v>
      </c>
      <c r="O458" s="181">
        <v>1</v>
      </c>
      <c r="P458" s="181">
        <v>1</v>
      </c>
      <c r="Q458" s="180"/>
      <c r="R458" s="181"/>
      <c r="S458" s="180"/>
      <c r="T458" s="181">
        <v>1</v>
      </c>
      <c r="U458" s="181">
        <v>1</v>
      </c>
      <c r="V458" s="181"/>
      <c r="W458" s="174"/>
      <c r="X458" s="711"/>
      <c r="Y458" s="713"/>
      <c r="Z458" s="137"/>
    </row>
    <row r="459" spans="2:26" x14ac:dyDescent="0.35">
      <c r="B459" s="40"/>
      <c r="D459" s="94"/>
      <c r="E459" s="43"/>
      <c r="L459" s="17"/>
      <c r="M459" s="117"/>
      <c r="N459" s="181"/>
      <c r="O459" s="180"/>
      <c r="P459" s="181"/>
      <c r="Q459" s="180"/>
      <c r="R459" s="181"/>
      <c r="S459" s="180"/>
      <c r="T459" s="181"/>
      <c r="U459" s="180"/>
      <c r="V459" s="181"/>
      <c r="W459" s="174"/>
      <c r="X459" s="711"/>
      <c r="Y459" s="713"/>
      <c r="Z459" s="137"/>
    </row>
    <row r="460" spans="2:26" x14ac:dyDescent="0.35">
      <c r="B460" s="40"/>
      <c r="D460" s="95" t="s">
        <v>196</v>
      </c>
      <c r="E460" s="93" t="s">
        <v>255</v>
      </c>
      <c r="L460" s="17"/>
      <c r="M460" s="117"/>
      <c r="N460" s="181"/>
      <c r="O460" s="180"/>
      <c r="P460" s="181"/>
      <c r="Q460" s="180"/>
      <c r="R460" s="181"/>
      <c r="S460" s="180"/>
      <c r="T460" s="181"/>
      <c r="U460" s="180"/>
      <c r="V460" s="181"/>
      <c r="W460" s="174"/>
      <c r="X460" s="711"/>
      <c r="Y460" s="713"/>
      <c r="Z460" s="137"/>
    </row>
    <row r="461" spans="2:26" x14ac:dyDescent="0.35">
      <c r="B461" s="40"/>
      <c r="D461" s="43"/>
      <c r="E461" s="58" t="s">
        <v>249</v>
      </c>
      <c r="L461" s="17"/>
      <c r="M461" s="117"/>
      <c r="N461" s="181">
        <v>1</v>
      </c>
      <c r="O461" s="181">
        <v>1</v>
      </c>
      <c r="P461" s="181">
        <v>1</v>
      </c>
      <c r="Q461" s="180"/>
      <c r="R461" s="181"/>
      <c r="S461" s="180">
        <v>1</v>
      </c>
      <c r="T461" s="181">
        <v>1</v>
      </c>
      <c r="U461" s="181">
        <v>1</v>
      </c>
      <c r="V461" s="181"/>
      <c r="W461" s="174"/>
      <c r="X461" s="711"/>
      <c r="Y461" s="713"/>
      <c r="Z461" s="137"/>
    </row>
    <row r="462" spans="2:26" x14ac:dyDescent="0.35">
      <c r="B462" s="40"/>
      <c r="D462" s="43"/>
      <c r="E462" s="58" t="s">
        <v>250</v>
      </c>
      <c r="L462" s="17"/>
      <c r="M462" s="117"/>
      <c r="N462" s="181">
        <v>1</v>
      </c>
      <c r="O462" s="181">
        <v>1</v>
      </c>
      <c r="P462" s="181">
        <v>1</v>
      </c>
      <c r="Q462" s="180"/>
      <c r="R462" s="181"/>
      <c r="S462" s="180">
        <v>1</v>
      </c>
      <c r="T462" s="181">
        <v>1</v>
      </c>
      <c r="U462" s="181">
        <v>1</v>
      </c>
      <c r="V462" s="181"/>
      <c r="W462" s="174"/>
      <c r="X462" s="711"/>
      <c r="Y462" s="713"/>
      <c r="Z462" s="137"/>
    </row>
    <row r="463" spans="2:26" x14ac:dyDescent="0.35">
      <c r="B463" s="40"/>
      <c r="D463" s="43"/>
      <c r="E463" s="58" t="s">
        <v>251</v>
      </c>
      <c r="L463" s="17"/>
      <c r="M463" s="117"/>
      <c r="N463" s="181">
        <v>1</v>
      </c>
      <c r="O463" s="181">
        <v>1</v>
      </c>
      <c r="P463" s="181">
        <v>1</v>
      </c>
      <c r="Q463" s="180"/>
      <c r="R463" s="181"/>
      <c r="S463" s="180">
        <v>1</v>
      </c>
      <c r="T463" s="181">
        <v>1</v>
      </c>
      <c r="U463" s="181">
        <v>1</v>
      </c>
      <c r="V463" s="181"/>
      <c r="W463" s="174"/>
      <c r="X463" s="711"/>
      <c r="Y463" s="713"/>
      <c r="Z463" s="137"/>
    </row>
    <row r="464" spans="2:26" x14ac:dyDescent="0.35">
      <c r="B464" s="40"/>
      <c r="D464" s="43"/>
      <c r="E464" s="58" t="s">
        <v>252</v>
      </c>
      <c r="L464" s="17"/>
      <c r="M464" s="117"/>
      <c r="N464" s="181">
        <v>1</v>
      </c>
      <c r="O464" s="181">
        <v>1</v>
      </c>
      <c r="P464" s="181">
        <v>1</v>
      </c>
      <c r="Q464" s="180"/>
      <c r="R464" s="181"/>
      <c r="S464" s="180">
        <v>1</v>
      </c>
      <c r="T464" s="181">
        <v>1</v>
      </c>
      <c r="U464" s="181">
        <v>1</v>
      </c>
      <c r="V464" s="181"/>
      <c r="W464" s="174"/>
      <c r="X464" s="711"/>
      <c r="Y464" s="713"/>
      <c r="Z464" s="137"/>
    </row>
    <row r="465" spans="2:26" x14ac:dyDescent="0.35">
      <c r="B465" s="40"/>
      <c r="D465" s="43"/>
      <c r="E465" s="58" t="s">
        <v>253</v>
      </c>
      <c r="L465" s="17"/>
      <c r="M465" s="117"/>
      <c r="N465" s="181">
        <v>1</v>
      </c>
      <c r="O465" s="181">
        <v>1</v>
      </c>
      <c r="P465" s="181">
        <v>1</v>
      </c>
      <c r="Q465" s="180"/>
      <c r="R465" s="181"/>
      <c r="S465" s="180"/>
      <c r="T465" s="181">
        <v>1</v>
      </c>
      <c r="U465" s="181">
        <v>1</v>
      </c>
      <c r="V465" s="181"/>
      <c r="W465" s="174"/>
      <c r="X465" s="711"/>
      <c r="Y465" s="713"/>
      <c r="Z465" s="137"/>
    </row>
    <row r="466" spans="2:26" x14ac:dyDescent="0.35">
      <c r="B466" s="40"/>
      <c r="D466" s="96"/>
      <c r="E466" s="43"/>
      <c r="L466" s="17"/>
      <c r="M466" s="117"/>
      <c r="N466" s="173"/>
      <c r="O466" s="174"/>
      <c r="P466" s="173"/>
      <c r="Q466" s="174"/>
      <c r="R466" s="173"/>
      <c r="S466" s="174"/>
      <c r="T466" s="173"/>
      <c r="U466" s="174"/>
      <c r="V466" s="173"/>
      <c r="W466" s="174"/>
      <c r="X466" s="711"/>
      <c r="Y466" s="713"/>
      <c r="Z466" s="137"/>
    </row>
    <row r="467" spans="2:26" x14ac:dyDescent="0.35">
      <c r="B467" s="40"/>
      <c r="D467" s="89" t="s">
        <v>256</v>
      </c>
      <c r="E467" s="97"/>
      <c r="L467" s="17"/>
      <c r="M467" s="117"/>
      <c r="N467" s="173"/>
      <c r="O467" s="174"/>
      <c r="P467" s="173"/>
      <c r="Q467" s="174"/>
      <c r="R467" s="173"/>
      <c r="S467" s="174"/>
      <c r="T467" s="173"/>
      <c r="U467" s="174"/>
      <c r="V467" s="173"/>
      <c r="W467" s="174"/>
      <c r="X467" s="711"/>
      <c r="Y467" s="713"/>
      <c r="Z467" s="137"/>
    </row>
    <row r="468" spans="2:26" x14ac:dyDescent="0.35">
      <c r="B468" s="40"/>
      <c r="D468" s="98" t="s">
        <v>181</v>
      </c>
      <c r="E468" s="43" t="s">
        <v>257</v>
      </c>
      <c r="L468" s="17"/>
      <c r="M468" s="117"/>
      <c r="N468" s="173"/>
      <c r="O468" s="174"/>
      <c r="P468" s="173"/>
      <c r="Q468" s="174"/>
      <c r="R468" s="173"/>
      <c r="S468" s="174"/>
      <c r="T468" s="173"/>
      <c r="U468" s="174"/>
      <c r="V468" s="173"/>
      <c r="W468" s="174"/>
      <c r="X468" s="711"/>
      <c r="Y468" s="713"/>
      <c r="Z468" s="137"/>
    </row>
    <row r="469" spans="2:26" x14ac:dyDescent="0.35">
      <c r="B469" s="40"/>
      <c r="D469" s="96"/>
      <c r="E469" s="91"/>
      <c r="L469" s="17"/>
      <c r="M469" s="117"/>
      <c r="N469" s="173"/>
      <c r="O469" s="174"/>
      <c r="P469" s="173"/>
      <c r="Q469" s="174"/>
      <c r="R469" s="173"/>
      <c r="S469" s="174"/>
      <c r="T469" s="173"/>
      <c r="U469" s="174"/>
      <c r="V469" s="173"/>
      <c r="W469" s="174"/>
      <c r="X469" s="711"/>
      <c r="Y469" s="713"/>
      <c r="Z469" s="137"/>
    </row>
    <row r="470" spans="2:26" x14ac:dyDescent="0.35">
      <c r="B470" s="40"/>
      <c r="D470" s="96"/>
      <c r="E470" s="91" t="s">
        <v>249</v>
      </c>
      <c r="L470" s="17"/>
      <c r="M470" s="117"/>
      <c r="N470" s="173"/>
      <c r="O470" s="174"/>
      <c r="P470" s="173"/>
      <c r="Q470" s="174"/>
      <c r="R470" s="173">
        <f t="shared" ref="R470" si="17">SUM(N470:Q470)</f>
        <v>0</v>
      </c>
      <c r="S470" s="174"/>
      <c r="T470" s="173">
        <v>23</v>
      </c>
      <c r="U470" s="174">
        <v>14</v>
      </c>
      <c r="V470" s="173"/>
      <c r="W470" s="174">
        <f>SUM(S470:V470)</f>
        <v>37</v>
      </c>
      <c r="X470" s="711"/>
      <c r="Y470" s="713"/>
      <c r="Z470" s="137"/>
    </row>
    <row r="471" spans="2:26" x14ac:dyDescent="0.35">
      <c r="B471" s="40"/>
      <c r="D471" s="96"/>
      <c r="E471" s="43" t="s">
        <v>250</v>
      </c>
      <c r="L471" s="17"/>
      <c r="M471" s="117"/>
      <c r="N471" s="173"/>
      <c r="O471" s="174"/>
      <c r="P471" s="173"/>
      <c r="Q471" s="174"/>
      <c r="R471" s="173"/>
      <c r="S471" s="174"/>
      <c r="T471" s="173"/>
      <c r="U471" s="174"/>
      <c r="V471" s="173"/>
      <c r="W471" s="174"/>
      <c r="X471" s="711"/>
      <c r="Y471" s="713"/>
      <c r="Z471" s="137"/>
    </row>
    <row r="472" spans="2:26" x14ac:dyDescent="0.35">
      <c r="B472" s="40"/>
      <c r="D472" s="96"/>
      <c r="E472" s="43" t="s">
        <v>251</v>
      </c>
      <c r="L472" s="17"/>
      <c r="M472" s="117"/>
      <c r="N472" s="173"/>
      <c r="O472" s="174"/>
      <c r="P472" s="173"/>
      <c r="Q472" s="174"/>
      <c r="R472" s="173"/>
      <c r="S472" s="174"/>
      <c r="T472" s="173"/>
      <c r="U472" s="174"/>
      <c r="V472" s="173"/>
      <c r="W472" s="174"/>
      <c r="X472" s="711"/>
      <c r="Y472" s="713"/>
      <c r="Z472" s="137"/>
    </row>
    <row r="473" spans="2:26" x14ac:dyDescent="0.35">
      <c r="B473" s="40"/>
      <c r="D473" s="96"/>
      <c r="E473" s="43"/>
      <c r="L473" s="17"/>
      <c r="M473" s="117"/>
      <c r="N473" s="173"/>
      <c r="O473" s="174"/>
      <c r="P473" s="173"/>
      <c r="Q473" s="174"/>
      <c r="R473" s="173"/>
      <c r="S473" s="174"/>
      <c r="T473" s="173"/>
      <c r="U473" s="174"/>
      <c r="V473" s="173"/>
      <c r="W473" s="174"/>
      <c r="X473" s="711"/>
      <c r="Y473" s="713"/>
      <c r="Z473" s="137"/>
    </row>
    <row r="474" spans="2:26" x14ac:dyDescent="0.35">
      <c r="B474" s="40"/>
      <c r="D474" s="92" t="s">
        <v>193</v>
      </c>
      <c r="E474" s="43" t="s">
        <v>258</v>
      </c>
      <c r="L474" s="17"/>
      <c r="M474" s="117"/>
      <c r="N474" s="173"/>
      <c r="O474" s="174"/>
      <c r="P474" s="173"/>
      <c r="Q474" s="174"/>
      <c r="R474" s="173"/>
      <c r="S474" s="174"/>
      <c r="T474" s="173"/>
      <c r="U474" s="174"/>
      <c r="V474" s="173"/>
      <c r="W474" s="174"/>
      <c r="X474" s="711"/>
      <c r="Y474" s="713"/>
      <c r="Z474" s="137"/>
    </row>
    <row r="475" spans="2:26" x14ac:dyDescent="0.35">
      <c r="B475" s="40"/>
      <c r="D475" s="96"/>
      <c r="E475" s="43" t="s">
        <v>249</v>
      </c>
      <c r="L475" s="17"/>
      <c r="M475" s="117"/>
      <c r="N475" s="173"/>
      <c r="O475" s="174"/>
      <c r="P475" s="173"/>
      <c r="Q475" s="174"/>
      <c r="R475" s="173"/>
      <c r="S475" s="174"/>
      <c r="T475" s="181">
        <v>1</v>
      </c>
      <c r="U475" s="180"/>
      <c r="V475" s="173"/>
      <c r="W475" s="174"/>
      <c r="X475" s="711"/>
      <c r="Y475" s="713"/>
      <c r="Z475" s="137"/>
    </row>
    <row r="476" spans="2:26" x14ac:dyDescent="0.35">
      <c r="B476" s="40"/>
      <c r="D476" s="96"/>
      <c r="E476" s="43" t="s">
        <v>250</v>
      </c>
      <c r="L476" s="17"/>
      <c r="M476" s="117"/>
      <c r="N476" s="173"/>
      <c r="O476" s="174"/>
      <c r="P476" s="173"/>
      <c r="Q476" s="174"/>
      <c r="R476" s="173"/>
      <c r="S476" s="174"/>
      <c r="T476" s="173"/>
      <c r="U476" s="174"/>
      <c r="V476" s="173"/>
      <c r="W476" s="174"/>
      <c r="X476" s="711"/>
      <c r="Y476" s="713"/>
      <c r="Z476" s="137"/>
    </row>
    <row r="477" spans="2:26" x14ac:dyDescent="0.35">
      <c r="B477" s="40"/>
      <c r="D477" s="96"/>
      <c r="E477" s="43" t="s">
        <v>251</v>
      </c>
      <c r="L477" s="17"/>
      <c r="M477" s="117"/>
      <c r="N477" s="173"/>
      <c r="O477" s="174"/>
      <c r="P477" s="173"/>
      <c r="Q477" s="174"/>
      <c r="R477" s="173"/>
      <c r="S477" s="174"/>
      <c r="T477" s="173"/>
      <c r="U477" s="174"/>
      <c r="V477" s="173"/>
      <c r="W477" s="174"/>
      <c r="X477" s="711"/>
      <c r="Y477" s="713"/>
      <c r="Z477" s="137"/>
    </row>
    <row r="478" spans="2:26" x14ac:dyDescent="0.35">
      <c r="B478" s="40"/>
      <c r="D478" s="96"/>
      <c r="E478" s="43"/>
      <c r="L478" s="17"/>
      <c r="M478" s="117"/>
      <c r="N478" s="173"/>
      <c r="O478" s="174"/>
      <c r="P478" s="173"/>
      <c r="Q478" s="174"/>
      <c r="R478" s="173"/>
      <c r="S478" s="174"/>
      <c r="T478" s="173"/>
      <c r="U478" s="174"/>
      <c r="V478" s="173"/>
      <c r="W478" s="174"/>
      <c r="X478" s="711"/>
      <c r="Y478" s="713"/>
      <c r="Z478" s="137"/>
    </row>
    <row r="479" spans="2:26" x14ac:dyDescent="0.35">
      <c r="B479" s="40"/>
      <c r="D479" s="92" t="s">
        <v>196</v>
      </c>
      <c r="E479" s="58" t="s">
        <v>259</v>
      </c>
      <c r="L479" s="17"/>
      <c r="M479" s="117"/>
      <c r="N479" s="173"/>
      <c r="O479" s="174"/>
      <c r="P479" s="173"/>
      <c r="Q479" s="174"/>
      <c r="R479" s="173"/>
      <c r="S479" s="174"/>
      <c r="T479" s="173"/>
      <c r="U479" s="174"/>
      <c r="V479" s="173"/>
      <c r="W479" s="174"/>
      <c r="X479" s="711"/>
      <c r="Y479" s="713"/>
      <c r="Z479" s="137"/>
    </row>
    <row r="480" spans="2:26" x14ac:dyDescent="0.35">
      <c r="B480" s="40"/>
      <c r="D480" s="96"/>
      <c r="E480" s="43" t="s">
        <v>249</v>
      </c>
      <c r="L480" s="17"/>
      <c r="M480" s="117"/>
      <c r="N480" s="173"/>
      <c r="O480" s="174"/>
      <c r="P480" s="173"/>
      <c r="Q480" s="174"/>
      <c r="R480" s="173"/>
      <c r="S480" s="174"/>
      <c r="T480" s="173"/>
      <c r="U480" s="174"/>
      <c r="V480" s="173"/>
      <c r="W480" s="174"/>
      <c r="X480" s="711"/>
      <c r="Y480" s="713"/>
      <c r="Z480" s="137"/>
    </row>
    <row r="481" spans="2:26" x14ac:dyDescent="0.35">
      <c r="B481" s="40"/>
      <c r="D481" s="96"/>
      <c r="E481" s="43" t="s">
        <v>250</v>
      </c>
      <c r="L481" s="17"/>
      <c r="M481" s="117"/>
      <c r="N481" s="173"/>
      <c r="O481" s="174"/>
      <c r="P481" s="173"/>
      <c r="Q481" s="174"/>
      <c r="R481" s="173"/>
      <c r="S481" s="174"/>
      <c r="T481" s="173"/>
      <c r="U481" s="174"/>
      <c r="V481" s="173"/>
      <c r="W481" s="174"/>
      <c r="X481" s="711"/>
      <c r="Y481" s="713"/>
      <c r="Z481" s="137"/>
    </row>
    <row r="482" spans="2:26" x14ac:dyDescent="0.35">
      <c r="B482" s="40"/>
      <c r="D482" s="96"/>
      <c r="E482" s="43" t="s">
        <v>251</v>
      </c>
      <c r="L482" s="17"/>
      <c r="M482" s="117"/>
      <c r="N482" s="173"/>
      <c r="O482" s="174"/>
      <c r="P482" s="173"/>
      <c r="Q482" s="174"/>
      <c r="R482" s="173"/>
      <c r="S482" s="174"/>
      <c r="T482" s="173"/>
      <c r="U482" s="174"/>
      <c r="V482" s="173"/>
      <c r="W482" s="174"/>
      <c r="X482" s="711"/>
      <c r="Y482" s="713"/>
      <c r="Z482" s="137"/>
    </row>
    <row r="483" spans="2:26" x14ac:dyDescent="0.35">
      <c r="B483" s="40"/>
      <c r="D483" s="96"/>
      <c r="E483" s="43"/>
      <c r="L483" s="17"/>
      <c r="M483" s="117"/>
      <c r="N483" s="173"/>
      <c r="O483" s="174"/>
      <c r="P483" s="173"/>
      <c r="Q483" s="174"/>
      <c r="R483" s="173"/>
      <c r="S483" s="174"/>
      <c r="T483" s="173"/>
      <c r="U483" s="174"/>
      <c r="V483" s="173"/>
      <c r="W483" s="174"/>
      <c r="X483" s="711"/>
      <c r="Y483" s="713"/>
      <c r="Z483" s="137"/>
    </row>
    <row r="484" spans="2:26" x14ac:dyDescent="0.35">
      <c r="B484" s="40"/>
      <c r="D484" s="89" t="s">
        <v>260</v>
      </c>
      <c r="E484" s="97"/>
      <c r="L484" s="17"/>
      <c r="M484" s="117"/>
      <c r="N484" s="173"/>
      <c r="O484" s="174"/>
      <c r="P484" s="173"/>
      <c r="Q484" s="174"/>
      <c r="R484" s="173"/>
      <c r="S484" s="174"/>
      <c r="T484" s="173"/>
      <c r="U484" s="174"/>
      <c r="V484" s="173"/>
      <c r="W484" s="174"/>
      <c r="X484" s="711"/>
      <c r="Y484" s="713"/>
      <c r="Z484" s="137"/>
    </row>
    <row r="485" spans="2:26" x14ac:dyDescent="0.35">
      <c r="B485" s="40"/>
      <c r="D485" s="98" t="s">
        <v>181</v>
      </c>
      <c r="E485" s="43" t="s">
        <v>261</v>
      </c>
      <c r="L485" s="17"/>
      <c r="M485" s="117"/>
      <c r="N485" s="173"/>
      <c r="O485" s="174"/>
      <c r="P485" s="173"/>
      <c r="Q485" s="174"/>
      <c r="R485" s="173"/>
      <c r="S485" s="174"/>
      <c r="T485" s="173"/>
      <c r="U485" s="174"/>
      <c r="V485" s="173"/>
      <c r="W485" s="174"/>
      <c r="X485" s="711"/>
      <c r="Y485" s="713"/>
      <c r="Z485" s="137"/>
    </row>
    <row r="486" spans="2:26" x14ac:dyDescent="0.35">
      <c r="B486" s="40"/>
      <c r="D486" s="98"/>
      <c r="E486" s="43"/>
      <c r="L486" s="17"/>
      <c r="M486" s="117"/>
      <c r="N486" s="173"/>
      <c r="O486" s="174"/>
      <c r="P486" s="173"/>
      <c r="Q486" s="174"/>
      <c r="R486" s="173"/>
      <c r="S486" s="174"/>
      <c r="T486" s="173"/>
      <c r="U486" s="174"/>
      <c r="V486" s="173"/>
      <c r="W486" s="174"/>
      <c r="X486" s="711"/>
      <c r="Y486" s="713"/>
      <c r="Z486" s="137"/>
    </row>
    <row r="487" spans="2:26" x14ac:dyDescent="0.35">
      <c r="B487" s="40"/>
      <c r="D487" s="92"/>
      <c r="E487" s="43" t="s">
        <v>249</v>
      </c>
      <c r="L487" s="17"/>
      <c r="M487" s="117"/>
      <c r="N487" s="173"/>
      <c r="O487" s="174"/>
      <c r="P487" s="173"/>
      <c r="Q487" s="174"/>
      <c r="R487" s="173">
        <f t="shared" ref="R487" si="18">SUM(N487:Q487)</f>
        <v>0</v>
      </c>
      <c r="S487" s="174"/>
      <c r="T487" s="173"/>
      <c r="U487" s="174"/>
      <c r="V487" s="173"/>
      <c r="W487" s="174">
        <f>SUM(S487:V487)</f>
        <v>0</v>
      </c>
      <c r="X487" s="711"/>
      <c r="Y487" s="713"/>
      <c r="Z487" s="137"/>
    </row>
    <row r="488" spans="2:26" x14ac:dyDescent="0.35">
      <c r="B488" s="40"/>
      <c r="D488" s="92"/>
      <c r="E488" s="43" t="s">
        <v>250</v>
      </c>
      <c r="L488" s="17"/>
      <c r="M488" s="117"/>
      <c r="N488" s="173"/>
      <c r="O488" s="174"/>
      <c r="P488" s="173"/>
      <c r="Q488" s="174"/>
      <c r="R488" s="173"/>
      <c r="S488" s="174"/>
      <c r="T488" s="173"/>
      <c r="U488" s="174"/>
      <c r="V488" s="173"/>
      <c r="W488" s="174"/>
      <c r="X488" s="711"/>
      <c r="Y488" s="713"/>
      <c r="Z488" s="137"/>
    </row>
    <row r="489" spans="2:26" x14ac:dyDescent="0.35">
      <c r="B489" s="40"/>
      <c r="D489" s="99"/>
      <c r="E489" s="43" t="s">
        <v>251</v>
      </c>
      <c r="L489" s="17"/>
      <c r="M489" s="117"/>
      <c r="N489" s="173"/>
      <c r="O489" s="174"/>
      <c r="P489" s="173"/>
      <c r="Q489" s="174"/>
      <c r="R489" s="173"/>
      <c r="S489" s="174"/>
      <c r="T489" s="173"/>
      <c r="U489" s="174"/>
      <c r="V489" s="173"/>
      <c r="W489" s="174"/>
      <c r="X489" s="711"/>
      <c r="Y489" s="713"/>
      <c r="Z489" s="137"/>
    </row>
    <row r="490" spans="2:26" x14ac:dyDescent="0.35">
      <c r="B490" s="40"/>
      <c r="D490" s="99"/>
      <c r="E490" s="43"/>
      <c r="L490" s="17"/>
      <c r="M490" s="117"/>
      <c r="N490" s="173"/>
      <c r="O490" s="174"/>
      <c r="P490" s="173"/>
      <c r="Q490" s="174"/>
      <c r="R490" s="173"/>
      <c r="S490" s="174"/>
      <c r="T490" s="173"/>
      <c r="U490" s="174"/>
      <c r="V490" s="173"/>
      <c r="W490" s="174"/>
      <c r="X490" s="711"/>
      <c r="Y490" s="713"/>
      <c r="Z490" s="137"/>
    </row>
    <row r="491" spans="2:26" x14ac:dyDescent="0.35">
      <c r="B491" s="40"/>
      <c r="D491" s="92" t="s">
        <v>193</v>
      </c>
      <c r="E491" s="43" t="s">
        <v>262</v>
      </c>
      <c r="L491" s="17"/>
      <c r="M491" s="117"/>
      <c r="N491" s="173"/>
      <c r="O491" s="174"/>
      <c r="P491" s="173"/>
      <c r="Q491" s="174"/>
      <c r="R491" s="173"/>
      <c r="S491" s="174"/>
      <c r="T491" s="173"/>
      <c r="U491" s="174"/>
      <c r="V491" s="173"/>
      <c r="W491" s="174"/>
      <c r="X491" s="711"/>
      <c r="Y491" s="713"/>
      <c r="Z491" s="137"/>
    </row>
    <row r="492" spans="2:26" x14ac:dyDescent="0.35">
      <c r="B492" s="40"/>
      <c r="D492" s="92"/>
      <c r="E492" s="43" t="s">
        <v>249</v>
      </c>
      <c r="L492" s="17"/>
      <c r="M492" s="117"/>
      <c r="N492" s="173"/>
      <c r="O492" s="174"/>
      <c r="P492" s="173"/>
      <c r="Q492" s="174"/>
      <c r="R492" s="173"/>
      <c r="S492" s="174"/>
      <c r="T492" s="173"/>
      <c r="U492" s="180"/>
      <c r="V492" s="173"/>
      <c r="W492" s="174"/>
      <c r="X492" s="711"/>
      <c r="Y492" s="713"/>
      <c r="Z492" s="137"/>
    </row>
    <row r="493" spans="2:26" x14ac:dyDescent="0.35">
      <c r="B493" s="40"/>
      <c r="D493" s="92"/>
      <c r="E493" s="43" t="s">
        <v>250</v>
      </c>
      <c r="L493" s="17"/>
      <c r="M493" s="117"/>
      <c r="N493" s="173"/>
      <c r="O493" s="174"/>
      <c r="P493" s="173"/>
      <c r="Q493" s="174"/>
      <c r="R493" s="173"/>
      <c r="S493" s="174"/>
      <c r="T493" s="173"/>
      <c r="U493" s="174"/>
      <c r="V493" s="173"/>
      <c r="W493" s="174"/>
      <c r="X493" s="711"/>
      <c r="Y493" s="713"/>
      <c r="Z493" s="137"/>
    </row>
    <row r="494" spans="2:26" x14ac:dyDescent="0.35">
      <c r="B494" s="40"/>
      <c r="D494" s="99"/>
      <c r="E494" s="43" t="s">
        <v>251</v>
      </c>
      <c r="L494" s="17"/>
      <c r="M494" s="117"/>
      <c r="N494" s="173"/>
      <c r="O494" s="174"/>
      <c r="P494" s="173"/>
      <c r="Q494" s="174"/>
      <c r="R494" s="173"/>
      <c r="S494" s="174"/>
      <c r="T494" s="173"/>
      <c r="U494" s="174"/>
      <c r="V494" s="173"/>
      <c r="W494" s="174"/>
      <c r="X494" s="711"/>
      <c r="Y494" s="713"/>
      <c r="Z494" s="137"/>
    </row>
    <row r="495" spans="2:26" x14ac:dyDescent="0.35">
      <c r="B495" s="40"/>
      <c r="D495" s="99"/>
      <c r="E495" s="91"/>
      <c r="L495" s="17"/>
      <c r="M495" s="117"/>
      <c r="N495" s="173"/>
      <c r="O495" s="174"/>
      <c r="P495" s="173"/>
      <c r="Q495" s="174"/>
      <c r="R495" s="173"/>
      <c r="S495" s="174"/>
      <c r="T495" s="173"/>
      <c r="U495" s="174"/>
      <c r="V495" s="173"/>
      <c r="W495" s="174"/>
      <c r="X495" s="711"/>
      <c r="Y495" s="713"/>
      <c r="Z495" s="137"/>
    </row>
    <row r="496" spans="2:26" x14ac:dyDescent="0.35">
      <c r="B496" s="40"/>
      <c r="D496" s="92" t="s">
        <v>196</v>
      </c>
      <c r="E496" s="62" t="s">
        <v>263</v>
      </c>
      <c r="L496" s="17"/>
      <c r="M496" s="117"/>
      <c r="N496" s="173"/>
      <c r="O496" s="174"/>
      <c r="P496" s="173"/>
      <c r="Q496" s="174"/>
      <c r="R496" s="173"/>
      <c r="S496" s="174"/>
      <c r="T496" s="173"/>
      <c r="U496" s="174"/>
      <c r="V496" s="173"/>
      <c r="W496" s="174"/>
      <c r="X496" s="711"/>
      <c r="Y496" s="713"/>
      <c r="Z496" s="137"/>
    </row>
    <row r="497" spans="2:26" x14ac:dyDescent="0.35">
      <c r="B497" s="40"/>
      <c r="D497" s="92"/>
      <c r="E497" s="43" t="s">
        <v>249</v>
      </c>
      <c r="L497" s="17"/>
      <c r="M497" s="117"/>
      <c r="N497" s="173"/>
      <c r="O497" s="174"/>
      <c r="P497" s="173"/>
      <c r="Q497" s="174"/>
      <c r="R497" s="173"/>
      <c r="S497" s="174"/>
      <c r="T497" s="173"/>
      <c r="U497" s="174"/>
      <c r="V497" s="173"/>
      <c r="W497" s="174"/>
      <c r="X497" s="711"/>
      <c r="Y497" s="713"/>
      <c r="Z497" s="137"/>
    </row>
    <row r="498" spans="2:26" x14ac:dyDescent="0.35">
      <c r="B498" s="40"/>
      <c r="D498" s="92"/>
      <c r="E498" s="43" t="s">
        <v>250</v>
      </c>
      <c r="L498" s="17"/>
      <c r="M498" s="117"/>
      <c r="N498" s="173"/>
      <c r="O498" s="174"/>
      <c r="P498" s="173"/>
      <c r="Q498" s="174"/>
      <c r="R498" s="173"/>
      <c r="S498" s="174"/>
      <c r="T498" s="173"/>
      <c r="U498" s="174"/>
      <c r="V498" s="173"/>
      <c r="W498" s="174"/>
      <c r="X498" s="711"/>
      <c r="Y498" s="713"/>
      <c r="Z498" s="137"/>
    </row>
    <row r="499" spans="2:26" x14ac:dyDescent="0.35">
      <c r="B499" s="40"/>
      <c r="D499" s="99"/>
      <c r="E499" s="43" t="s">
        <v>251</v>
      </c>
      <c r="L499" s="17"/>
      <c r="M499" s="117"/>
      <c r="N499" s="173"/>
      <c r="O499" s="174"/>
      <c r="P499" s="173"/>
      <c r="Q499" s="174"/>
      <c r="R499" s="173"/>
      <c r="S499" s="174"/>
      <c r="T499" s="173"/>
      <c r="U499" s="174"/>
      <c r="V499" s="173"/>
      <c r="W499" s="174"/>
      <c r="X499" s="711"/>
      <c r="Y499" s="713"/>
      <c r="Z499" s="137"/>
    </row>
    <row r="500" spans="2:26" x14ac:dyDescent="0.35">
      <c r="B500" s="40"/>
      <c r="D500" s="43"/>
      <c r="E500" s="43"/>
      <c r="L500" s="17"/>
      <c r="M500" s="117"/>
      <c r="N500" s="173"/>
      <c r="O500" s="174"/>
      <c r="P500" s="173"/>
      <c r="Q500" s="174"/>
      <c r="R500" s="173"/>
      <c r="S500" s="174"/>
      <c r="T500" s="173"/>
      <c r="U500" s="174"/>
      <c r="V500" s="173"/>
      <c r="W500" s="174"/>
      <c r="X500" s="711"/>
      <c r="Y500" s="713"/>
      <c r="Z500" s="137"/>
    </row>
    <row r="501" spans="2:26" x14ac:dyDescent="0.35">
      <c r="B501" s="40"/>
      <c r="L501" s="17"/>
      <c r="M501" s="117"/>
      <c r="N501" s="173"/>
      <c r="O501" s="174"/>
      <c r="P501" s="173"/>
      <c r="Q501" s="174"/>
      <c r="R501" s="173"/>
      <c r="S501" s="174"/>
      <c r="T501" s="173"/>
      <c r="U501" s="174"/>
      <c r="V501" s="173"/>
      <c r="W501" s="174"/>
      <c r="X501" s="711"/>
      <c r="Y501" s="713"/>
      <c r="Z501" s="137"/>
    </row>
    <row r="502" spans="2:26" x14ac:dyDescent="0.35">
      <c r="B502" s="39" t="s">
        <v>264</v>
      </c>
      <c r="L502" s="17"/>
      <c r="M502" s="117"/>
      <c r="N502" s="173"/>
      <c r="O502" s="174"/>
      <c r="P502" s="173"/>
      <c r="Q502" s="174"/>
      <c r="R502" s="173"/>
      <c r="S502" s="174"/>
      <c r="T502" s="173"/>
      <c r="U502" s="174"/>
      <c r="V502" s="173"/>
      <c r="W502" s="174"/>
      <c r="X502" s="711"/>
      <c r="Y502" s="713"/>
      <c r="Z502" s="137"/>
    </row>
    <row r="503" spans="2:26" x14ac:dyDescent="0.35">
      <c r="B503" s="40"/>
      <c r="L503" s="17"/>
      <c r="M503" s="117"/>
      <c r="N503" s="173"/>
      <c r="O503" s="174"/>
      <c r="P503" s="173"/>
      <c r="Q503" s="174"/>
      <c r="R503" s="173"/>
      <c r="S503" s="174"/>
      <c r="T503" s="173"/>
      <c r="U503" s="174"/>
      <c r="V503" s="173"/>
      <c r="W503" s="174"/>
      <c r="X503" s="711"/>
      <c r="Y503" s="713"/>
      <c r="Z503" s="137"/>
    </row>
    <row r="504" spans="2:26" ht="15.5" x14ac:dyDescent="0.35">
      <c r="B504" s="40"/>
      <c r="D504" s="100" t="s">
        <v>265</v>
      </c>
      <c r="E504" s="101" t="s">
        <v>266</v>
      </c>
      <c r="F504" s="44"/>
      <c r="G504" s="44"/>
      <c r="L504" s="17"/>
      <c r="M504" s="117"/>
      <c r="N504" s="173"/>
      <c r="O504" s="174"/>
      <c r="P504" s="173"/>
      <c r="Q504" s="174"/>
      <c r="R504" s="173"/>
      <c r="S504" s="174"/>
      <c r="T504" s="173"/>
      <c r="U504" s="174"/>
      <c r="V504" s="173"/>
      <c r="W504" s="174"/>
      <c r="X504" s="711"/>
      <c r="Y504" s="713"/>
      <c r="Z504" s="137"/>
    </row>
    <row r="505" spans="2:26" ht="15.5" x14ac:dyDescent="0.35">
      <c r="B505" s="40"/>
      <c r="D505" s="100"/>
      <c r="E505" s="100" t="s">
        <v>267</v>
      </c>
      <c r="F505" s="44" t="s">
        <v>268</v>
      </c>
      <c r="G505" s="44"/>
      <c r="L505" s="17"/>
      <c r="M505" s="117"/>
      <c r="N505" s="173">
        <v>1</v>
      </c>
      <c r="O505" s="174">
        <v>2</v>
      </c>
      <c r="P505" s="173">
        <v>3</v>
      </c>
      <c r="Q505" s="174">
        <v>2</v>
      </c>
      <c r="R505" s="173">
        <f>SUM(N505:Q505)</f>
        <v>8</v>
      </c>
      <c r="S505" s="174">
        <v>2</v>
      </c>
      <c r="T505" s="173">
        <v>3</v>
      </c>
      <c r="U505" s="174"/>
      <c r="V505" s="173"/>
      <c r="W505" s="174">
        <f t="shared" ref="W505:W528" si="19">SUM(S505:V505)</f>
        <v>5</v>
      </c>
      <c r="X505" s="711"/>
      <c r="Y505" s="713"/>
      <c r="Z505" s="137"/>
    </row>
    <row r="506" spans="2:26" ht="15.5" x14ac:dyDescent="0.35">
      <c r="B506" s="40"/>
      <c r="D506" s="100"/>
      <c r="E506" s="100" t="s">
        <v>269</v>
      </c>
      <c r="F506" s="44" t="s">
        <v>270</v>
      </c>
      <c r="G506" s="44"/>
      <c r="L506" s="17"/>
      <c r="M506" s="117"/>
      <c r="N506" s="173">
        <v>1</v>
      </c>
      <c r="O506" s="174">
        <v>2</v>
      </c>
      <c r="P506" s="173">
        <v>3</v>
      </c>
      <c r="Q506" s="174">
        <v>2</v>
      </c>
      <c r="R506" s="173"/>
      <c r="S506" s="174">
        <v>2</v>
      </c>
      <c r="T506" s="173">
        <v>3</v>
      </c>
      <c r="U506" s="174"/>
      <c r="V506" s="173"/>
      <c r="W506" s="174"/>
      <c r="X506" s="711"/>
      <c r="Y506" s="713"/>
      <c r="Z506" s="137"/>
    </row>
    <row r="507" spans="2:26" ht="15.5" x14ac:dyDescent="0.35">
      <c r="B507" s="40"/>
      <c r="D507" s="100" t="s">
        <v>91</v>
      </c>
      <c r="E507" s="44" t="s">
        <v>271</v>
      </c>
      <c r="F507" s="44"/>
      <c r="G507" s="44"/>
      <c r="L507" s="17"/>
      <c r="M507" s="117"/>
      <c r="N507" s="173"/>
      <c r="O507" s="174"/>
      <c r="P507" s="173"/>
      <c r="Q507" s="174"/>
      <c r="R507" s="173"/>
      <c r="S507" s="174"/>
      <c r="T507" s="173"/>
      <c r="U507" s="174"/>
      <c r="V507" s="173"/>
      <c r="W507" s="174"/>
      <c r="X507" s="711"/>
      <c r="Y507" s="713"/>
      <c r="Z507" s="137"/>
    </row>
    <row r="508" spans="2:26" ht="15.5" x14ac:dyDescent="0.35">
      <c r="B508" s="40"/>
      <c r="D508" s="44"/>
      <c r="E508" s="100" t="s">
        <v>272</v>
      </c>
      <c r="F508" s="44" t="s">
        <v>273</v>
      </c>
      <c r="G508" s="44"/>
      <c r="L508" s="17"/>
      <c r="M508" s="117"/>
      <c r="N508" s="173">
        <v>1</v>
      </c>
      <c r="O508" s="174">
        <v>2</v>
      </c>
      <c r="P508" s="173">
        <v>4</v>
      </c>
      <c r="Q508" s="174">
        <v>3</v>
      </c>
      <c r="R508" s="173">
        <f t="shared" ref="R508:R517" si="20">SUM(N508:Q508)</f>
        <v>10</v>
      </c>
      <c r="S508" s="174">
        <v>1</v>
      </c>
      <c r="T508" s="173">
        <v>3</v>
      </c>
      <c r="U508" s="174">
        <v>6</v>
      </c>
      <c r="V508" s="173"/>
      <c r="W508" s="174">
        <f t="shared" si="19"/>
        <v>10</v>
      </c>
      <c r="X508" s="711"/>
      <c r="Y508" s="713"/>
      <c r="Z508" s="137"/>
    </row>
    <row r="509" spans="2:26" ht="15.5" x14ac:dyDescent="0.35">
      <c r="B509" s="40"/>
      <c r="D509" s="44"/>
      <c r="E509" s="100" t="s">
        <v>274</v>
      </c>
      <c r="F509" s="44" t="s">
        <v>275</v>
      </c>
      <c r="G509" s="44"/>
      <c r="L509" s="17"/>
      <c r="M509" s="117"/>
      <c r="N509" s="173">
        <v>1</v>
      </c>
      <c r="O509" s="174">
        <v>2</v>
      </c>
      <c r="P509" s="173">
        <v>4</v>
      </c>
      <c r="Q509" s="174">
        <v>3</v>
      </c>
      <c r="R509" s="173"/>
      <c r="S509" s="174"/>
      <c r="T509" s="173">
        <v>3</v>
      </c>
      <c r="U509" s="174">
        <v>6</v>
      </c>
      <c r="V509" s="173"/>
      <c r="W509" s="174"/>
      <c r="X509" s="711"/>
      <c r="Y509" s="713"/>
      <c r="Z509" s="137"/>
    </row>
    <row r="510" spans="2:26" ht="15.5" x14ac:dyDescent="0.35">
      <c r="B510" s="40"/>
      <c r="D510" s="100" t="s">
        <v>94</v>
      </c>
      <c r="E510" s="44" t="s">
        <v>276</v>
      </c>
      <c r="F510" s="44"/>
      <c r="G510" s="44"/>
      <c r="L510" s="17"/>
      <c r="M510" s="117"/>
      <c r="N510" s="173"/>
      <c r="O510" s="174"/>
      <c r="P510" s="173"/>
      <c r="Q510" s="174"/>
      <c r="R510" s="173"/>
      <c r="S510" s="174"/>
      <c r="T510" s="173"/>
      <c r="U510" s="174"/>
      <c r="V510" s="173"/>
      <c r="W510" s="174"/>
      <c r="X510" s="711"/>
      <c r="Y510" s="713"/>
      <c r="Z510" s="137"/>
    </row>
    <row r="511" spans="2:26" ht="15.5" x14ac:dyDescent="0.35">
      <c r="B511" s="40"/>
      <c r="D511" s="100"/>
      <c r="E511" s="45" t="s">
        <v>277</v>
      </c>
      <c r="F511" s="44" t="s">
        <v>278</v>
      </c>
      <c r="G511" s="44"/>
      <c r="L511" s="17"/>
      <c r="M511" s="117"/>
      <c r="N511" s="173">
        <v>1</v>
      </c>
      <c r="O511" s="174">
        <v>3</v>
      </c>
      <c r="P511" s="173">
        <v>5</v>
      </c>
      <c r="Q511" s="174">
        <v>1</v>
      </c>
      <c r="R511" s="173">
        <f t="shared" si="20"/>
        <v>10</v>
      </c>
      <c r="S511" s="174">
        <v>4</v>
      </c>
      <c r="T511" s="173">
        <v>6</v>
      </c>
      <c r="U511" s="174">
        <v>7</v>
      </c>
      <c r="V511" s="173"/>
      <c r="W511" s="174">
        <f t="shared" si="19"/>
        <v>17</v>
      </c>
      <c r="X511" s="711"/>
      <c r="Y511" s="713"/>
      <c r="Z511" s="137"/>
    </row>
    <row r="512" spans="2:26" ht="15.5" x14ac:dyDescent="0.35">
      <c r="B512" s="40"/>
      <c r="D512" s="100"/>
      <c r="E512" s="45" t="s">
        <v>279</v>
      </c>
      <c r="F512" s="44" t="s">
        <v>280</v>
      </c>
      <c r="G512" s="44"/>
      <c r="L512" s="17"/>
      <c r="M512" s="117"/>
      <c r="N512" s="173">
        <v>1</v>
      </c>
      <c r="O512" s="174">
        <v>3</v>
      </c>
      <c r="P512" s="173">
        <v>5</v>
      </c>
      <c r="Q512" s="174"/>
      <c r="R512" s="173"/>
      <c r="S512" s="174">
        <v>3</v>
      </c>
      <c r="T512" s="173">
        <v>6</v>
      </c>
      <c r="U512" s="174">
        <v>7</v>
      </c>
      <c r="V512" s="173"/>
      <c r="W512" s="174"/>
      <c r="X512" s="711"/>
      <c r="Y512" s="713"/>
      <c r="Z512" s="137"/>
    </row>
    <row r="513" spans="2:26" ht="15.5" x14ac:dyDescent="0.35">
      <c r="B513" s="40"/>
      <c r="D513" s="100" t="s">
        <v>96</v>
      </c>
      <c r="E513" s="45" t="s">
        <v>281</v>
      </c>
      <c r="F513" s="44"/>
      <c r="G513" s="44"/>
      <c r="L513" s="17"/>
      <c r="M513" s="117"/>
      <c r="N513" s="173"/>
      <c r="O513" s="174"/>
      <c r="P513" s="173"/>
      <c r="Q513" s="174"/>
      <c r="R513" s="173"/>
      <c r="S513" s="174"/>
      <c r="T513" s="173"/>
      <c r="U513" s="174"/>
      <c r="V513" s="173"/>
      <c r="W513" s="174"/>
      <c r="X513" s="711"/>
      <c r="Y513" s="713"/>
      <c r="Z513" s="137"/>
    </row>
    <row r="514" spans="2:26" ht="15.5" x14ac:dyDescent="0.35">
      <c r="B514" s="40"/>
      <c r="D514" s="100"/>
      <c r="E514" s="45" t="s">
        <v>282</v>
      </c>
      <c r="F514" s="44" t="s">
        <v>283</v>
      </c>
      <c r="G514" s="44"/>
      <c r="L514" s="17"/>
      <c r="M514" s="117"/>
      <c r="N514" s="173">
        <v>1</v>
      </c>
      <c r="O514" s="174">
        <v>3</v>
      </c>
      <c r="P514" s="173">
        <v>3</v>
      </c>
      <c r="Q514" s="174">
        <v>5</v>
      </c>
      <c r="R514" s="173">
        <f t="shared" si="20"/>
        <v>12</v>
      </c>
      <c r="S514" s="174"/>
      <c r="T514" s="173"/>
      <c r="U514" s="174">
        <v>3</v>
      </c>
      <c r="V514" s="173"/>
      <c r="W514" s="174">
        <f t="shared" si="19"/>
        <v>3</v>
      </c>
      <c r="X514" s="711"/>
      <c r="Y514" s="713"/>
      <c r="Z514" s="137"/>
    </row>
    <row r="515" spans="2:26" ht="15.5" x14ac:dyDescent="0.35">
      <c r="B515" s="40"/>
      <c r="D515" s="100"/>
      <c r="E515" s="45" t="s">
        <v>284</v>
      </c>
      <c r="F515" s="44" t="s">
        <v>285</v>
      </c>
      <c r="G515" s="44"/>
      <c r="L515" s="17"/>
      <c r="M515" s="117"/>
      <c r="N515" s="173">
        <v>1</v>
      </c>
      <c r="O515" s="174">
        <v>3</v>
      </c>
      <c r="P515" s="173">
        <v>2</v>
      </c>
      <c r="Q515" s="174">
        <v>3</v>
      </c>
      <c r="R515" s="173"/>
      <c r="S515" s="174"/>
      <c r="T515" s="173">
        <v>1</v>
      </c>
      <c r="U515" s="174">
        <v>6</v>
      </c>
      <c r="V515" s="173"/>
      <c r="W515" s="174"/>
      <c r="X515" s="711"/>
      <c r="Y515" s="713"/>
      <c r="Z515" s="137"/>
    </row>
    <row r="516" spans="2:26" ht="15.5" x14ac:dyDescent="0.35">
      <c r="B516" s="40"/>
      <c r="D516" s="100"/>
      <c r="E516" s="45" t="s">
        <v>286</v>
      </c>
      <c r="F516" s="44" t="s">
        <v>287</v>
      </c>
      <c r="G516" s="44"/>
      <c r="L516" s="17"/>
      <c r="M516" s="117"/>
      <c r="N516" s="173">
        <v>1</v>
      </c>
      <c r="O516" s="174">
        <v>3</v>
      </c>
      <c r="P516" s="173">
        <v>3</v>
      </c>
      <c r="Q516" s="174">
        <v>5</v>
      </c>
      <c r="R516" s="173"/>
      <c r="S516" s="174"/>
      <c r="T516" s="173"/>
      <c r="U516" s="174">
        <v>3</v>
      </c>
      <c r="V516" s="173"/>
      <c r="W516" s="174"/>
      <c r="X516" s="711"/>
      <c r="Y516" s="713"/>
      <c r="Z516" s="137"/>
    </row>
    <row r="517" spans="2:26" ht="15.5" x14ac:dyDescent="0.35">
      <c r="B517" s="40"/>
      <c r="D517" s="100"/>
      <c r="E517" s="45" t="s">
        <v>288</v>
      </c>
      <c r="F517" s="44" t="s">
        <v>289</v>
      </c>
      <c r="G517" s="44"/>
      <c r="L517" s="17"/>
      <c r="M517" s="117"/>
      <c r="N517" s="173">
        <v>1</v>
      </c>
      <c r="O517" s="174">
        <v>3</v>
      </c>
      <c r="P517" s="173">
        <v>2</v>
      </c>
      <c r="Q517" s="174"/>
      <c r="R517" s="173">
        <f t="shared" si="20"/>
        <v>6</v>
      </c>
      <c r="S517" s="174"/>
      <c r="T517" s="173">
        <v>1</v>
      </c>
      <c r="U517" s="174">
        <v>6</v>
      </c>
      <c r="V517" s="173"/>
      <c r="W517" s="174">
        <f t="shared" si="19"/>
        <v>7</v>
      </c>
      <c r="X517" s="711"/>
      <c r="Y517" s="713"/>
      <c r="Z517" s="137"/>
    </row>
    <row r="518" spans="2:26" ht="15.5" x14ac:dyDescent="0.35">
      <c r="B518" s="40"/>
      <c r="D518" s="100" t="s">
        <v>290</v>
      </c>
      <c r="E518" s="44" t="s">
        <v>291</v>
      </c>
      <c r="F518" s="44"/>
      <c r="G518" s="44"/>
      <c r="L518" s="17"/>
      <c r="M518" s="117"/>
      <c r="N518" s="173"/>
      <c r="O518" s="174"/>
      <c r="P518" s="173"/>
      <c r="Q518" s="174"/>
      <c r="R518" s="173"/>
      <c r="S518" s="174"/>
      <c r="T518" s="173"/>
      <c r="U518" s="174"/>
      <c r="V518" s="173"/>
      <c r="W518" s="174"/>
      <c r="X518" s="711"/>
      <c r="Y518" s="713"/>
      <c r="Z518" s="137"/>
    </row>
    <row r="519" spans="2:26" ht="15.5" x14ac:dyDescent="0.35">
      <c r="B519" s="40"/>
      <c r="D519" s="100"/>
      <c r="E519" s="45" t="s">
        <v>292</v>
      </c>
      <c r="F519" s="44" t="s">
        <v>293</v>
      </c>
      <c r="G519" s="44"/>
      <c r="L519" s="17"/>
      <c r="M519" s="117"/>
      <c r="N519" s="173">
        <v>25</v>
      </c>
      <c r="O519" s="174">
        <v>75</v>
      </c>
      <c r="P519" s="173"/>
      <c r="Q519" s="174">
        <v>50</v>
      </c>
      <c r="R519" s="173">
        <f>SUM(N519:Q519)</f>
        <v>150</v>
      </c>
      <c r="S519" s="174">
        <v>3</v>
      </c>
      <c r="T519" s="173">
        <v>67</v>
      </c>
      <c r="U519" s="174">
        <v>78</v>
      </c>
      <c r="V519" s="173"/>
      <c r="W519" s="174">
        <f t="shared" si="19"/>
        <v>148</v>
      </c>
      <c r="X519" s="711"/>
      <c r="Y519" s="713"/>
      <c r="Z519" s="137"/>
    </row>
    <row r="520" spans="2:26" ht="15.5" x14ac:dyDescent="0.35">
      <c r="B520" s="40"/>
      <c r="D520" s="100"/>
      <c r="E520" s="45" t="s">
        <v>294</v>
      </c>
      <c r="F520" s="44" t="s">
        <v>295</v>
      </c>
      <c r="G520" s="44"/>
      <c r="L520" s="17"/>
      <c r="M520" s="117"/>
      <c r="N520" s="173">
        <v>25</v>
      </c>
      <c r="O520" s="174">
        <v>75</v>
      </c>
      <c r="P520" s="173"/>
      <c r="Q520" s="174">
        <v>50</v>
      </c>
      <c r="R520" s="173"/>
      <c r="S520" s="174">
        <v>19</v>
      </c>
      <c r="T520" s="173">
        <v>67</v>
      </c>
      <c r="U520" s="174">
        <v>78</v>
      </c>
      <c r="V520" s="173"/>
      <c r="W520" s="174"/>
      <c r="X520" s="711"/>
      <c r="Y520" s="713"/>
      <c r="Z520" s="137"/>
    </row>
    <row r="521" spans="2:26" ht="15.5" x14ac:dyDescent="0.35">
      <c r="B521" s="40"/>
      <c r="D521" s="100" t="s">
        <v>296</v>
      </c>
      <c r="E521" s="44" t="s">
        <v>297</v>
      </c>
      <c r="F521" s="44"/>
      <c r="G521" s="44"/>
      <c r="L521" s="17"/>
      <c r="M521" s="117"/>
      <c r="N521" s="173"/>
      <c r="O521" s="174"/>
      <c r="P521" s="173"/>
      <c r="Q521" s="174"/>
      <c r="R521" s="173"/>
      <c r="S521" s="174"/>
      <c r="T521" s="173"/>
      <c r="U521" s="174"/>
      <c r="V521" s="173"/>
      <c r="W521" s="174"/>
      <c r="X521" s="711"/>
      <c r="Y521" s="713"/>
      <c r="Z521" s="137"/>
    </row>
    <row r="522" spans="2:26" ht="15.5" x14ac:dyDescent="0.35">
      <c r="B522" s="40"/>
      <c r="D522" s="100"/>
      <c r="E522" s="45" t="s">
        <v>298</v>
      </c>
      <c r="F522" s="44" t="s">
        <v>846</v>
      </c>
      <c r="G522" s="44"/>
      <c r="L522" s="17"/>
      <c r="M522" s="117"/>
      <c r="N522" s="173" t="s">
        <v>36</v>
      </c>
      <c r="O522" s="174" t="s">
        <v>36</v>
      </c>
      <c r="P522" s="173" t="s">
        <v>36</v>
      </c>
      <c r="Q522" s="174" t="s">
        <v>36</v>
      </c>
      <c r="R522" s="173" t="s">
        <v>36</v>
      </c>
      <c r="S522" s="174"/>
      <c r="T522" s="173"/>
      <c r="U522" s="174">
        <v>1</v>
      </c>
      <c r="V522" s="173"/>
      <c r="W522" s="174">
        <f t="shared" si="19"/>
        <v>1</v>
      </c>
      <c r="X522" s="711"/>
      <c r="Y522" s="713"/>
      <c r="Z522" s="137"/>
    </row>
    <row r="523" spans="2:26" ht="15.5" x14ac:dyDescent="0.35">
      <c r="B523" s="40"/>
      <c r="D523" s="100"/>
      <c r="E523" s="45" t="s">
        <v>300</v>
      </c>
      <c r="F523" s="44" t="s">
        <v>301</v>
      </c>
      <c r="G523" s="44"/>
      <c r="L523" s="17"/>
      <c r="M523" s="117"/>
      <c r="N523" s="173" t="s">
        <v>36</v>
      </c>
      <c r="O523" s="174" t="s">
        <v>36</v>
      </c>
      <c r="P523" s="173" t="s">
        <v>36</v>
      </c>
      <c r="Q523" s="174" t="s">
        <v>36</v>
      </c>
      <c r="R523" s="173" t="s">
        <v>36</v>
      </c>
      <c r="S523" s="174"/>
      <c r="T523" s="173"/>
      <c r="U523" s="174">
        <v>1</v>
      </c>
      <c r="V523" s="173"/>
      <c r="W523" s="174">
        <f t="shared" si="19"/>
        <v>1</v>
      </c>
      <c r="X523" s="711"/>
      <c r="Y523" s="713"/>
      <c r="Z523" s="137"/>
    </row>
    <row r="524" spans="2:26" ht="15.5" x14ac:dyDescent="0.35">
      <c r="B524" s="40"/>
      <c r="D524" s="100"/>
      <c r="E524" s="45" t="s">
        <v>302</v>
      </c>
      <c r="F524" s="44" t="s">
        <v>303</v>
      </c>
      <c r="G524" s="44"/>
      <c r="L524" s="17"/>
      <c r="M524" s="117"/>
      <c r="N524" s="173" t="s">
        <v>36</v>
      </c>
      <c r="O524" s="174" t="s">
        <v>36</v>
      </c>
      <c r="P524" s="173" t="s">
        <v>36</v>
      </c>
      <c r="Q524" s="174" t="s">
        <v>36</v>
      </c>
      <c r="R524" s="173" t="s">
        <v>36</v>
      </c>
      <c r="S524" s="174"/>
      <c r="T524" s="173"/>
      <c r="U524" s="174">
        <v>1</v>
      </c>
      <c r="V524" s="173"/>
      <c r="W524" s="174"/>
      <c r="X524" s="711"/>
      <c r="Y524" s="713"/>
      <c r="Z524" s="137"/>
    </row>
    <row r="525" spans="2:26" ht="15.5" x14ac:dyDescent="0.35">
      <c r="B525" s="40"/>
      <c r="D525" s="100"/>
      <c r="E525" s="100">
        <v>6.3</v>
      </c>
      <c r="F525" s="44" t="s">
        <v>304</v>
      </c>
      <c r="G525" s="44"/>
      <c r="L525" s="17"/>
      <c r="M525" s="117"/>
      <c r="N525" s="173" t="s">
        <v>36</v>
      </c>
      <c r="O525" s="174" t="s">
        <v>36</v>
      </c>
      <c r="P525" s="173" t="s">
        <v>36</v>
      </c>
      <c r="Q525" s="174" t="s">
        <v>36</v>
      </c>
      <c r="R525" s="173" t="s">
        <v>36</v>
      </c>
      <c r="S525" s="174"/>
      <c r="T525" s="173"/>
      <c r="U525" s="174"/>
      <c r="V525" s="173"/>
      <c r="W525" s="174"/>
      <c r="X525" s="711"/>
      <c r="Y525" s="713"/>
      <c r="Z525" s="137"/>
    </row>
    <row r="526" spans="2:26" ht="15.5" x14ac:dyDescent="0.35">
      <c r="B526" s="40"/>
      <c r="D526" s="100"/>
      <c r="E526" s="100"/>
      <c r="F526" s="44"/>
      <c r="G526" s="44"/>
      <c r="L526" s="17"/>
      <c r="M526" s="117"/>
      <c r="N526" s="173"/>
      <c r="O526" s="174"/>
      <c r="P526" s="173"/>
      <c r="Q526" s="174"/>
      <c r="R526" s="173"/>
      <c r="S526" s="174"/>
      <c r="T526" s="173"/>
      <c r="U526" s="174"/>
      <c r="V526" s="173"/>
      <c r="W526" s="174"/>
      <c r="X526" s="711"/>
      <c r="Y526" s="713"/>
      <c r="Z526" s="137"/>
    </row>
    <row r="527" spans="2:26" ht="15.5" x14ac:dyDescent="0.35">
      <c r="B527" s="40"/>
      <c r="D527" s="100" t="s">
        <v>305</v>
      </c>
      <c r="E527" s="44" t="s">
        <v>306</v>
      </c>
      <c r="F527" s="44"/>
      <c r="G527" s="44"/>
      <c r="L527" s="17"/>
      <c r="M527" s="117"/>
      <c r="N527" s="173"/>
      <c r="O527" s="174"/>
      <c r="P527" s="173"/>
      <c r="Q527" s="174"/>
      <c r="R527" s="173"/>
      <c r="S527" s="174"/>
      <c r="T527" s="173"/>
      <c r="U527" s="174"/>
      <c r="V527" s="173"/>
      <c r="W527" s="174"/>
      <c r="X527" s="711"/>
      <c r="Y527" s="713"/>
      <c r="Z527" s="137"/>
    </row>
    <row r="528" spans="2:26" ht="15.5" x14ac:dyDescent="0.35">
      <c r="B528" s="40"/>
      <c r="D528" s="100"/>
      <c r="E528" s="45" t="s">
        <v>307</v>
      </c>
      <c r="F528" s="44" t="s">
        <v>308</v>
      </c>
      <c r="G528" s="44"/>
      <c r="L528" s="17"/>
      <c r="M528" s="117"/>
      <c r="N528" s="173" t="s">
        <v>36</v>
      </c>
      <c r="O528" s="174" t="s">
        <v>36</v>
      </c>
      <c r="P528" s="173" t="s">
        <v>36</v>
      </c>
      <c r="Q528" s="174" t="s">
        <v>36</v>
      </c>
      <c r="R528" s="173" t="s">
        <v>36</v>
      </c>
      <c r="S528" s="174"/>
      <c r="T528" s="173"/>
      <c r="U528" s="174"/>
      <c r="V528" s="173"/>
      <c r="W528" s="174">
        <f t="shared" si="19"/>
        <v>0</v>
      </c>
      <c r="X528" s="711"/>
      <c r="Y528" s="713"/>
      <c r="Z528" s="137"/>
    </row>
    <row r="529" spans="2:26" ht="15.75" customHeight="1" x14ac:dyDescent="0.35">
      <c r="B529" s="40"/>
      <c r="D529" s="100"/>
      <c r="E529" s="102" t="s">
        <v>309</v>
      </c>
      <c r="F529" s="44" t="s">
        <v>310</v>
      </c>
      <c r="G529" s="44"/>
      <c r="L529" s="17"/>
      <c r="M529" s="117"/>
      <c r="N529" s="173" t="s">
        <v>36</v>
      </c>
      <c r="O529" s="174" t="s">
        <v>36</v>
      </c>
      <c r="P529" s="173" t="s">
        <v>36</v>
      </c>
      <c r="Q529" s="174" t="s">
        <v>36</v>
      </c>
      <c r="R529" s="173" t="s">
        <v>36</v>
      </c>
      <c r="S529" s="174"/>
      <c r="T529" s="173"/>
      <c r="U529" s="174"/>
      <c r="V529" s="173"/>
      <c r="W529" s="174"/>
      <c r="X529" s="711"/>
      <c r="Y529" s="713"/>
      <c r="Z529" s="137"/>
    </row>
    <row r="530" spans="2:26" ht="15.5" x14ac:dyDescent="0.35">
      <c r="B530" s="40"/>
      <c r="D530" s="100"/>
      <c r="E530" s="102" t="s">
        <v>311</v>
      </c>
      <c r="F530" s="103" t="s">
        <v>312</v>
      </c>
      <c r="G530" s="44"/>
      <c r="L530" s="17"/>
      <c r="M530" s="117"/>
      <c r="N530" s="173" t="s">
        <v>36</v>
      </c>
      <c r="O530" s="174" t="s">
        <v>36</v>
      </c>
      <c r="P530" s="173" t="s">
        <v>36</v>
      </c>
      <c r="Q530" s="174" t="s">
        <v>36</v>
      </c>
      <c r="R530" s="173" t="s">
        <v>36</v>
      </c>
      <c r="S530" s="174"/>
      <c r="T530" s="173"/>
      <c r="U530" s="174"/>
      <c r="V530" s="173"/>
      <c r="W530" s="174"/>
      <c r="X530" s="711"/>
      <c r="Y530" s="713"/>
      <c r="Z530" s="137"/>
    </row>
    <row r="531" spans="2:26" ht="15.5" x14ac:dyDescent="0.35">
      <c r="B531" s="40"/>
      <c r="D531" s="100"/>
      <c r="E531" s="100"/>
      <c r="F531" s="44"/>
      <c r="G531" s="44"/>
      <c r="L531" s="17"/>
      <c r="M531" s="117"/>
      <c r="N531" s="173"/>
      <c r="O531" s="174"/>
      <c r="P531" s="173"/>
      <c r="Q531" s="174"/>
      <c r="R531" s="173"/>
      <c r="S531" s="174"/>
      <c r="T531" s="173"/>
      <c r="U531" s="174"/>
      <c r="V531" s="173"/>
      <c r="W531" s="174"/>
      <c r="X531" s="711"/>
      <c r="Y531" s="713"/>
      <c r="Z531" s="137"/>
    </row>
    <row r="532" spans="2:26" ht="15.5" x14ac:dyDescent="0.35">
      <c r="B532" s="40"/>
      <c r="D532" s="100"/>
      <c r="E532" s="102"/>
      <c r="F532" s="103"/>
      <c r="G532" s="44"/>
      <c r="L532" s="17"/>
      <c r="M532" s="117"/>
      <c r="N532" s="173"/>
      <c r="O532" s="174"/>
      <c r="P532" s="173"/>
      <c r="Q532" s="174"/>
      <c r="R532" s="173"/>
      <c r="S532" s="174"/>
      <c r="T532" s="173"/>
      <c r="U532" s="174"/>
      <c r="V532" s="173"/>
      <c r="W532" s="174"/>
      <c r="X532" s="711"/>
      <c r="Y532" s="713"/>
      <c r="Z532" s="137"/>
    </row>
    <row r="533" spans="2:26" ht="15.5" x14ac:dyDescent="0.35">
      <c r="B533" s="40"/>
      <c r="D533" s="100" t="s">
        <v>313</v>
      </c>
      <c r="E533" s="45" t="s">
        <v>314</v>
      </c>
      <c r="F533" s="44"/>
      <c r="G533" s="44"/>
      <c r="L533" s="17"/>
      <c r="M533" s="117"/>
      <c r="N533" s="173" t="s">
        <v>36</v>
      </c>
      <c r="O533" s="174" t="s">
        <v>36</v>
      </c>
      <c r="P533" s="173" t="s">
        <v>36</v>
      </c>
      <c r="Q533" s="174" t="s">
        <v>36</v>
      </c>
      <c r="R533" s="173" t="s">
        <v>36</v>
      </c>
      <c r="S533" s="174"/>
      <c r="T533" s="173"/>
      <c r="U533" s="174"/>
      <c r="V533" s="173"/>
      <c r="W533" s="174"/>
      <c r="X533" s="711"/>
      <c r="Y533" s="713"/>
      <c r="Z533" s="137"/>
    </row>
    <row r="534" spans="2:26" ht="15.5" x14ac:dyDescent="0.35">
      <c r="B534" s="40"/>
      <c r="D534" s="100"/>
      <c r="E534" s="101">
        <v>8.1</v>
      </c>
      <c r="F534" s="44" t="s">
        <v>315</v>
      </c>
      <c r="G534" s="44"/>
      <c r="L534" s="17"/>
      <c r="M534" s="117"/>
      <c r="N534" s="173" t="s">
        <v>36</v>
      </c>
      <c r="O534" s="174" t="s">
        <v>36</v>
      </c>
      <c r="P534" s="173" t="s">
        <v>36</v>
      </c>
      <c r="Q534" s="174" t="s">
        <v>36</v>
      </c>
      <c r="R534" s="173" t="s">
        <v>36</v>
      </c>
      <c r="S534" s="174"/>
      <c r="T534" s="173"/>
      <c r="U534" s="174"/>
      <c r="V534" s="173"/>
      <c r="W534" s="174"/>
      <c r="X534" s="711"/>
      <c r="Y534" s="713"/>
      <c r="Z534" s="137"/>
    </row>
    <row r="535" spans="2:26" ht="15.5" x14ac:dyDescent="0.35">
      <c r="B535" s="40"/>
      <c r="D535" s="100"/>
      <c r="E535" s="101">
        <v>8.1999999999999993</v>
      </c>
      <c r="F535" s="44" t="s">
        <v>316</v>
      </c>
      <c r="G535" s="44"/>
      <c r="L535" s="17"/>
      <c r="M535" s="117"/>
      <c r="N535" s="173" t="s">
        <v>36</v>
      </c>
      <c r="O535" s="174" t="s">
        <v>36</v>
      </c>
      <c r="P535" s="173" t="s">
        <v>36</v>
      </c>
      <c r="Q535" s="174" t="s">
        <v>36</v>
      </c>
      <c r="R535" s="173" t="s">
        <v>36</v>
      </c>
      <c r="S535" s="174"/>
      <c r="T535" s="173"/>
      <c r="U535" s="174"/>
      <c r="V535" s="173"/>
      <c r="W535" s="174"/>
      <c r="X535" s="711"/>
      <c r="Y535" s="713"/>
      <c r="Z535" s="137"/>
    </row>
    <row r="536" spans="2:26" ht="15.5" x14ac:dyDescent="0.35">
      <c r="B536" s="40"/>
      <c r="D536" s="100"/>
      <c r="E536" s="101">
        <v>8.3000000000000007</v>
      </c>
      <c r="F536" s="45" t="s">
        <v>317</v>
      </c>
      <c r="G536" s="45"/>
      <c r="L536" s="17"/>
      <c r="M536" s="117"/>
      <c r="N536" s="173" t="s">
        <v>36</v>
      </c>
      <c r="O536" s="174" t="s">
        <v>36</v>
      </c>
      <c r="P536" s="173" t="s">
        <v>36</v>
      </c>
      <c r="Q536" s="174" t="s">
        <v>36</v>
      </c>
      <c r="R536" s="173" t="s">
        <v>36</v>
      </c>
      <c r="S536" s="174"/>
      <c r="T536" s="173"/>
      <c r="U536" s="174"/>
      <c r="V536" s="173"/>
      <c r="W536" s="174"/>
      <c r="X536" s="711"/>
      <c r="Y536" s="713"/>
      <c r="Z536" s="137"/>
    </row>
    <row r="537" spans="2:26" ht="15.75" customHeight="1" thickBot="1" x14ac:dyDescent="0.4">
      <c r="B537" s="111"/>
      <c r="C537" s="112"/>
      <c r="D537" s="113"/>
      <c r="E537" s="114">
        <v>8.4</v>
      </c>
      <c r="F537" s="115" t="s">
        <v>318</v>
      </c>
      <c r="G537" s="115"/>
      <c r="H537" s="112"/>
      <c r="I537" s="112"/>
      <c r="J537" s="112"/>
      <c r="K537" s="112"/>
      <c r="L537" s="23"/>
      <c r="M537" s="119"/>
      <c r="N537" s="183" t="s">
        <v>36</v>
      </c>
      <c r="O537" s="182" t="s">
        <v>36</v>
      </c>
      <c r="P537" s="183" t="s">
        <v>36</v>
      </c>
      <c r="Q537" s="182" t="s">
        <v>36</v>
      </c>
      <c r="R537" s="183" t="s">
        <v>36</v>
      </c>
      <c r="S537" s="182"/>
      <c r="T537" s="183"/>
      <c r="U537" s="182"/>
      <c r="V537" s="183"/>
      <c r="W537" s="182"/>
      <c r="X537" s="770"/>
      <c r="Y537" s="771"/>
      <c r="Z537" s="138"/>
    </row>
    <row r="538" spans="2:26" x14ac:dyDescent="0.35">
      <c r="N538" s="171"/>
      <c r="O538" s="171"/>
      <c r="P538" s="171"/>
      <c r="Q538" s="171"/>
      <c r="R538" s="171"/>
      <c r="S538" s="171"/>
      <c r="T538" s="171"/>
      <c r="U538" s="171"/>
      <c r="V538" s="171"/>
      <c r="W538" s="171"/>
      <c r="X538" s="171"/>
      <c r="Y538" s="171"/>
    </row>
    <row r="539" spans="2:26" x14ac:dyDescent="0.35">
      <c r="S539" s="171"/>
      <c r="T539" s="171"/>
      <c r="U539" s="171"/>
      <c r="V539" s="171"/>
      <c r="W539" s="171"/>
      <c r="X539" s="171"/>
      <c r="Y539" s="171"/>
    </row>
    <row r="540" spans="2:26" x14ac:dyDescent="0.35">
      <c r="S540" s="171"/>
      <c r="T540" s="171"/>
      <c r="U540" s="171"/>
      <c r="V540" s="171"/>
      <c r="W540" s="171"/>
      <c r="X540" s="171"/>
      <c r="Y540" s="171"/>
    </row>
    <row r="541" spans="2:26" x14ac:dyDescent="0.35">
      <c r="S541" s="171"/>
      <c r="T541" s="171"/>
      <c r="U541" s="171"/>
      <c r="V541" s="171"/>
      <c r="W541" s="171"/>
      <c r="X541" s="171"/>
      <c r="Y541" s="171"/>
    </row>
    <row r="542" spans="2:26" x14ac:dyDescent="0.35">
      <c r="S542" s="171"/>
      <c r="T542" s="171"/>
      <c r="U542" s="171"/>
      <c r="V542" s="171"/>
      <c r="W542" s="171"/>
      <c r="X542" s="171"/>
      <c r="Y542" s="171"/>
    </row>
    <row r="543" spans="2:26" x14ac:dyDescent="0.35">
      <c r="S543" s="171"/>
      <c r="T543" s="171"/>
      <c r="U543" s="171"/>
      <c r="V543" s="171"/>
      <c r="W543" s="171"/>
      <c r="X543" s="171"/>
      <c r="Y543" s="171"/>
    </row>
    <row r="544" spans="2:26" x14ac:dyDescent="0.35">
      <c r="S544" s="171"/>
      <c r="T544" s="171"/>
      <c r="U544" s="171"/>
      <c r="V544" s="171"/>
      <c r="W544" s="171"/>
      <c r="X544" s="171"/>
      <c r="Y544" s="171"/>
    </row>
    <row r="545" spans="19:25" x14ac:dyDescent="0.35">
      <c r="S545" s="171"/>
      <c r="T545" s="171"/>
      <c r="U545" s="171"/>
      <c r="V545" s="171"/>
      <c r="W545" s="171"/>
      <c r="X545" s="171"/>
      <c r="Y545" s="171"/>
    </row>
    <row r="546" spans="19:25" x14ac:dyDescent="0.35">
      <c r="S546" s="171"/>
      <c r="T546" s="171"/>
      <c r="U546" s="171"/>
      <c r="V546" s="171"/>
      <c r="W546" s="171"/>
      <c r="X546" s="171"/>
      <c r="Y546" s="171"/>
    </row>
    <row r="547" spans="19:25" x14ac:dyDescent="0.35">
      <c r="S547" s="171"/>
      <c r="T547" s="171"/>
      <c r="U547" s="171"/>
      <c r="V547" s="171"/>
      <c r="W547" s="171"/>
      <c r="X547" s="171"/>
      <c r="Y547" s="171"/>
    </row>
    <row r="548" spans="19:25" x14ac:dyDescent="0.35">
      <c r="S548" s="171"/>
      <c r="T548" s="171"/>
      <c r="U548" s="171"/>
      <c r="V548" s="171"/>
      <c r="W548" s="171"/>
      <c r="X548" s="171"/>
      <c r="Y548" s="171"/>
    </row>
    <row r="549" spans="19:25" x14ac:dyDescent="0.35">
      <c r="S549" s="171"/>
      <c r="T549" s="171"/>
      <c r="U549" s="171"/>
      <c r="V549" s="171"/>
      <c r="W549" s="171"/>
      <c r="X549" s="171"/>
      <c r="Y549" s="171"/>
    </row>
    <row r="550" spans="19:25" x14ac:dyDescent="0.35">
      <c r="S550" s="171"/>
      <c r="T550" s="171"/>
      <c r="U550" s="171"/>
      <c r="V550" s="171"/>
      <c r="W550" s="171"/>
      <c r="X550" s="171"/>
      <c r="Y550" s="171"/>
    </row>
    <row r="551" spans="19:25" x14ac:dyDescent="0.35">
      <c r="S551" s="171"/>
      <c r="T551" s="171"/>
      <c r="U551" s="171"/>
      <c r="V551" s="171"/>
      <c r="W551" s="171"/>
      <c r="X551" s="171"/>
      <c r="Y551" s="171"/>
    </row>
    <row r="552" spans="19:25" x14ac:dyDescent="0.35">
      <c r="S552" s="171"/>
      <c r="T552" s="171"/>
      <c r="U552" s="171"/>
      <c r="V552" s="171"/>
      <c r="W552" s="171"/>
      <c r="X552" s="171"/>
      <c r="Y552" s="171"/>
    </row>
    <row r="553" spans="19:25" x14ac:dyDescent="0.35">
      <c r="S553" s="171"/>
      <c r="T553" s="171"/>
      <c r="U553" s="171"/>
      <c r="V553" s="171"/>
      <c r="W553" s="171"/>
      <c r="X553" s="171"/>
      <c r="Y553" s="171"/>
    </row>
    <row r="554" spans="19:25" x14ac:dyDescent="0.35">
      <c r="S554" s="171"/>
      <c r="T554" s="171"/>
      <c r="U554" s="171"/>
      <c r="V554" s="171"/>
      <c r="W554" s="171"/>
      <c r="X554" s="171"/>
      <c r="Y554" s="171"/>
    </row>
    <row r="555" spans="19:25" x14ac:dyDescent="0.35">
      <c r="S555" s="171"/>
      <c r="T555" s="171"/>
      <c r="U555" s="171"/>
      <c r="V555" s="171"/>
      <c r="W555" s="171"/>
      <c r="X555" s="171"/>
      <c r="Y555" s="171"/>
    </row>
    <row r="556" spans="19:25" x14ac:dyDescent="0.35">
      <c r="S556" s="171"/>
      <c r="T556" s="171"/>
      <c r="U556" s="171"/>
      <c r="V556" s="171"/>
      <c r="W556" s="171"/>
      <c r="X556" s="171"/>
      <c r="Y556" s="171"/>
    </row>
    <row r="557" spans="19:25" x14ac:dyDescent="0.35">
      <c r="S557" s="171"/>
      <c r="T557" s="171"/>
      <c r="U557" s="171"/>
      <c r="V557" s="171"/>
      <c r="W557" s="171"/>
      <c r="X557" s="171"/>
      <c r="Y557" s="171"/>
    </row>
    <row r="558" spans="19:25" x14ac:dyDescent="0.35">
      <c r="S558" s="171"/>
      <c r="T558" s="171"/>
      <c r="U558" s="171"/>
      <c r="V558" s="171"/>
      <c r="W558" s="171"/>
      <c r="X558" s="171"/>
      <c r="Y558" s="171"/>
    </row>
    <row r="559" spans="19:25" x14ac:dyDescent="0.35">
      <c r="S559" s="171"/>
      <c r="T559" s="171"/>
      <c r="U559" s="171"/>
      <c r="V559" s="171"/>
      <c r="W559" s="171"/>
      <c r="X559" s="171"/>
      <c r="Y559" s="171"/>
    </row>
  </sheetData>
  <mergeCells count="546">
    <mergeCell ref="I8:M8"/>
    <mergeCell ref="B9:E9"/>
    <mergeCell ref="B10:L14"/>
    <mergeCell ref="M10:M14"/>
    <mergeCell ref="N10:R11"/>
    <mergeCell ref="S10:W11"/>
    <mergeCell ref="V12:V14"/>
    <mergeCell ref="W12:W14"/>
    <mergeCell ref="X1:Z1"/>
    <mergeCell ref="A2:Z2"/>
    <mergeCell ref="A3:Z3"/>
    <mergeCell ref="I5:M5"/>
    <mergeCell ref="I6:M6"/>
    <mergeCell ref="I7:M7"/>
    <mergeCell ref="B15:L15"/>
    <mergeCell ref="X15:Y15"/>
    <mergeCell ref="B16:L16"/>
    <mergeCell ref="X16:Y16"/>
    <mergeCell ref="X17:Y17"/>
    <mergeCell ref="X18:Y18"/>
    <mergeCell ref="X10:Y14"/>
    <mergeCell ref="Z10:Z14"/>
    <mergeCell ref="N12:N14"/>
    <mergeCell ref="O12:O14"/>
    <mergeCell ref="P12:P14"/>
    <mergeCell ref="Q12:Q14"/>
    <mergeCell ref="R12:R14"/>
    <mergeCell ref="S12:S14"/>
    <mergeCell ref="T12:T14"/>
    <mergeCell ref="U12:U14"/>
    <mergeCell ref="X25:Y25"/>
    <mergeCell ref="X26:Y26"/>
    <mergeCell ref="X27:Y27"/>
    <mergeCell ref="X28:Y28"/>
    <mergeCell ref="X29:Y29"/>
    <mergeCell ref="X30:Y30"/>
    <mergeCell ref="X19:Y19"/>
    <mergeCell ref="X20:Y20"/>
    <mergeCell ref="X21:Y21"/>
    <mergeCell ref="X22:Y22"/>
    <mergeCell ref="X23:Y23"/>
    <mergeCell ref="X24:Y24"/>
    <mergeCell ref="X37:Y37"/>
    <mergeCell ref="X38:Y38"/>
    <mergeCell ref="X39:Y39"/>
    <mergeCell ref="X40:Y40"/>
    <mergeCell ref="X41:Y41"/>
    <mergeCell ref="X42:Y42"/>
    <mergeCell ref="X31:Y31"/>
    <mergeCell ref="X32:Y32"/>
    <mergeCell ref="X33:Y33"/>
    <mergeCell ref="X34:Y34"/>
    <mergeCell ref="X35:Y35"/>
    <mergeCell ref="X36:Y36"/>
    <mergeCell ref="X43:Y43"/>
    <mergeCell ref="X44:Y44"/>
    <mergeCell ref="X45:Y45"/>
    <mergeCell ref="X46:Y46"/>
    <mergeCell ref="X47:Y47"/>
    <mergeCell ref="X48:Y48"/>
    <mergeCell ref="X49:Y49"/>
    <mergeCell ref="X50:Y50"/>
    <mergeCell ref="X51:Y51"/>
    <mergeCell ref="X58:Y58"/>
    <mergeCell ref="X59:Y59"/>
    <mergeCell ref="X60:Y60"/>
    <mergeCell ref="X61:Y61"/>
    <mergeCell ref="X62:Y62"/>
    <mergeCell ref="X63:Y63"/>
    <mergeCell ref="X52:Y52"/>
    <mergeCell ref="X53:Y53"/>
    <mergeCell ref="X54:Y54"/>
    <mergeCell ref="X55:Y55"/>
    <mergeCell ref="X56:Y56"/>
    <mergeCell ref="X57:Y57"/>
    <mergeCell ref="X70:Y70"/>
    <mergeCell ref="X71:Y71"/>
    <mergeCell ref="X72:Y72"/>
    <mergeCell ref="X73:Y73"/>
    <mergeCell ref="X74:Y74"/>
    <mergeCell ref="X75:Y75"/>
    <mergeCell ref="X64:Y64"/>
    <mergeCell ref="X65:Y65"/>
    <mergeCell ref="X66:Y66"/>
    <mergeCell ref="X67:Y67"/>
    <mergeCell ref="X68:Y68"/>
    <mergeCell ref="X69:Y69"/>
    <mergeCell ref="X82:Y82"/>
    <mergeCell ref="X83:Y83"/>
    <mergeCell ref="X84:Y84"/>
    <mergeCell ref="X85:Y85"/>
    <mergeCell ref="X86:Y86"/>
    <mergeCell ref="X87:Y87"/>
    <mergeCell ref="X76:Y76"/>
    <mergeCell ref="X77:Y77"/>
    <mergeCell ref="X78:Y78"/>
    <mergeCell ref="X79:Y79"/>
    <mergeCell ref="X80:Y80"/>
    <mergeCell ref="X81:Y81"/>
    <mergeCell ref="X94:Y94"/>
    <mergeCell ref="X95:Y95"/>
    <mergeCell ref="X96:Y96"/>
    <mergeCell ref="X97:Y97"/>
    <mergeCell ref="X98:Y98"/>
    <mergeCell ref="X99:Y99"/>
    <mergeCell ref="X88:Y88"/>
    <mergeCell ref="X89:Y89"/>
    <mergeCell ref="X90:Y90"/>
    <mergeCell ref="X91:Y91"/>
    <mergeCell ref="X92:Y92"/>
    <mergeCell ref="X93:Y93"/>
    <mergeCell ref="X106:Y106"/>
    <mergeCell ref="X107:Y107"/>
    <mergeCell ref="X108:Y108"/>
    <mergeCell ref="X109:Y109"/>
    <mergeCell ref="X110:Y110"/>
    <mergeCell ref="X111:Y111"/>
    <mergeCell ref="X100:Y100"/>
    <mergeCell ref="X101:Y101"/>
    <mergeCell ref="X102:Y102"/>
    <mergeCell ref="X103:Y103"/>
    <mergeCell ref="X104:Y104"/>
    <mergeCell ref="X105:Y105"/>
    <mergeCell ref="X120:Y120"/>
    <mergeCell ref="X121:Y121"/>
    <mergeCell ref="X122:Y122"/>
    <mergeCell ref="X123:Y123"/>
    <mergeCell ref="X124:Y124"/>
    <mergeCell ref="X125:Y125"/>
    <mergeCell ref="X114:Y114"/>
    <mergeCell ref="X115:Y115"/>
    <mergeCell ref="X116:Y116"/>
    <mergeCell ref="X117:Y117"/>
    <mergeCell ref="X118:Y118"/>
    <mergeCell ref="X119:Y119"/>
    <mergeCell ref="X133:Y133"/>
    <mergeCell ref="X134:Y134"/>
    <mergeCell ref="X135:Y135"/>
    <mergeCell ref="X136:Y136"/>
    <mergeCell ref="X137:Y137"/>
    <mergeCell ref="X138:Y138"/>
    <mergeCell ref="X126:Y126"/>
    <mergeCell ref="X127:Y127"/>
    <mergeCell ref="X128:Y128"/>
    <mergeCell ref="X129:Y129"/>
    <mergeCell ref="X130:Y130"/>
    <mergeCell ref="X131:Y131"/>
    <mergeCell ref="X145:Y145"/>
    <mergeCell ref="X146:Y146"/>
    <mergeCell ref="X147:Y147"/>
    <mergeCell ref="X148:Y148"/>
    <mergeCell ref="X149:Y149"/>
    <mergeCell ref="X150:Y150"/>
    <mergeCell ref="X139:Y139"/>
    <mergeCell ref="X140:Y140"/>
    <mergeCell ref="X141:Y141"/>
    <mergeCell ref="X142:Y142"/>
    <mergeCell ref="X143:Y143"/>
    <mergeCell ref="X144:Y144"/>
    <mergeCell ref="X157:Y157"/>
    <mergeCell ref="X158:Y158"/>
    <mergeCell ref="X159:Y159"/>
    <mergeCell ref="X160:Y160"/>
    <mergeCell ref="X161:Y161"/>
    <mergeCell ref="X162:Y162"/>
    <mergeCell ref="X151:Y151"/>
    <mergeCell ref="X152:Y152"/>
    <mergeCell ref="X153:Y153"/>
    <mergeCell ref="X154:Y154"/>
    <mergeCell ref="X155:Y155"/>
    <mergeCell ref="X156:Y156"/>
    <mergeCell ref="X169:Y169"/>
    <mergeCell ref="X170:Y170"/>
    <mergeCell ref="X171:Y171"/>
    <mergeCell ref="X172:Y172"/>
    <mergeCell ref="X173:Y173"/>
    <mergeCell ref="X174:Y174"/>
    <mergeCell ref="X163:Y163"/>
    <mergeCell ref="X164:Y164"/>
    <mergeCell ref="X165:Y165"/>
    <mergeCell ref="X166:Y166"/>
    <mergeCell ref="X167:Y167"/>
    <mergeCell ref="X168:Y168"/>
    <mergeCell ref="X181:Y181"/>
    <mergeCell ref="X182:Y182"/>
    <mergeCell ref="X183:Y183"/>
    <mergeCell ref="X184:Y184"/>
    <mergeCell ref="X185:Y185"/>
    <mergeCell ref="X186:Y186"/>
    <mergeCell ref="X175:Y175"/>
    <mergeCell ref="X176:Y176"/>
    <mergeCell ref="X177:Y177"/>
    <mergeCell ref="X178:Y178"/>
    <mergeCell ref="X179:Y179"/>
    <mergeCell ref="X180:Y180"/>
    <mergeCell ref="X193:Y193"/>
    <mergeCell ref="X194:Y194"/>
    <mergeCell ref="X195:Y195"/>
    <mergeCell ref="X196:Y196"/>
    <mergeCell ref="X197:Y197"/>
    <mergeCell ref="X198:Y198"/>
    <mergeCell ref="X187:Y187"/>
    <mergeCell ref="X188:Y188"/>
    <mergeCell ref="X189:Y189"/>
    <mergeCell ref="X190:Y190"/>
    <mergeCell ref="X191:Y191"/>
    <mergeCell ref="X192:Y192"/>
    <mergeCell ref="X205:Y205"/>
    <mergeCell ref="X206:Y206"/>
    <mergeCell ref="X207:Y207"/>
    <mergeCell ref="X208:Y208"/>
    <mergeCell ref="X209:Y209"/>
    <mergeCell ref="X210:Y210"/>
    <mergeCell ref="X199:Y199"/>
    <mergeCell ref="X200:Y200"/>
    <mergeCell ref="X201:Y201"/>
    <mergeCell ref="X202:Y202"/>
    <mergeCell ref="X203:Y203"/>
    <mergeCell ref="X204:Y204"/>
    <mergeCell ref="X217:Y217"/>
    <mergeCell ref="X218:Y218"/>
    <mergeCell ref="X219:Y219"/>
    <mergeCell ref="X220:Y220"/>
    <mergeCell ref="X221:Y221"/>
    <mergeCell ref="X222:Y222"/>
    <mergeCell ref="X211:Y211"/>
    <mergeCell ref="X212:Y212"/>
    <mergeCell ref="X213:Y213"/>
    <mergeCell ref="X214:Y214"/>
    <mergeCell ref="X215:Y215"/>
    <mergeCell ref="X216:Y216"/>
    <mergeCell ref="X229:Y229"/>
    <mergeCell ref="X230:Y230"/>
    <mergeCell ref="X231:Y231"/>
    <mergeCell ref="X232:Y232"/>
    <mergeCell ref="X233:Y233"/>
    <mergeCell ref="X234:Y234"/>
    <mergeCell ref="X223:Y223"/>
    <mergeCell ref="X224:Y224"/>
    <mergeCell ref="X225:Y225"/>
    <mergeCell ref="X226:Y226"/>
    <mergeCell ref="X227:Y227"/>
    <mergeCell ref="X228:Y228"/>
    <mergeCell ref="X241:Y241"/>
    <mergeCell ref="X242:Y242"/>
    <mergeCell ref="X243:Y243"/>
    <mergeCell ref="X244:Y244"/>
    <mergeCell ref="X245:Y245"/>
    <mergeCell ref="X246:Y246"/>
    <mergeCell ref="X247:Y247"/>
    <mergeCell ref="X248:Y248"/>
    <mergeCell ref="X235:Y235"/>
    <mergeCell ref="X236:Y236"/>
    <mergeCell ref="X237:Y237"/>
    <mergeCell ref="X238:Y238"/>
    <mergeCell ref="X239:Y239"/>
    <mergeCell ref="X240:Y240"/>
    <mergeCell ref="X255:Y255"/>
    <mergeCell ref="X256:Y256"/>
    <mergeCell ref="X257:Y257"/>
    <mergeCell ref="X258:Y258"/>
    <mergeCell ref="X259:Y259"/>
    <mergeCell ref="X260:Y260"/>
    <mergeCell ref="X249:Y249"/>
    <mergeCell ref="X250:Y250"/>
    <mergeCell ref="X251:Y251"/>
    <mergeCell ref="X252:Y252"/>
    <mergeCell ref="X253:Y253"/>
    <mergeCell ref="X254:Y254"/>
    <mergeCell ref="X267:Y267"/>
    <mergeCell ref="X268:Y268"/>
    <mergeCell ref="X269:Y269"/>
    <mergeCell ref="X270:Y270"/>
    <mergeCell ref="X271:Y271"/>
    <mergeCell ref="X272:Y272"/>
    <mergeCell ref="X261:Y261"/>
    <mergeCell ref="X262:Y262"/>
    <mergeCell ref="X263:Y263"/>
    <mergeCell ref="X264:Y264"/>
    <mergeCell ref="X265:Y265"/>
    <mergeCell ref="X266:Y266"/>
    <mergeCell ref="X279:Y279"/>
    <mergeCell ref="X280:Y280"/>
    <mergeCell ref="X281:Y281"/>
    <mergeCell ref="X282:Y282"/>
    <mergeCell ref="X283:Y283"/>
    <mergeCell ref="X284:Y284"/>
    <mergeCell ref="X273:Y273"/>
    <mergeCell ref="X274:Y274"/>
    <mergeCell ref="X275:Y275"/>
    <mergeCell ref="X276:Y276"/>
    <mergeCell ref="X277:Y277"/>
    <mergeCell ref="X278:Y278"/>
    <mergeCell ref="X291:Y291"/>
    <mergeCell ref="X292:Y292"/>
    <mergeCell ref="X293:Y293"/>
    <mergeCell ref="X294:Y294"/>
    <mergeCell ref="X295:Y295"/>
    <mergeCell ref="X296:Y296"/>
    <mergeCell ref="X285:Y285"/>
    <mergeCell ref="X286:Y286"/>
    <mergeCell ref="X287:Y287"/>
    <mergeCell ref="X288:Y288"/>
    <mergeCell ref="X289:Y289"/>
    <mergeCell ref="X290:Y290"/>
    <mergeCell ref="X303:Y303"/>
    <mergeCell ref="X304:Y304"/>
    <mergeCell ref="X305:Y305"/>
    <mergeCell ref="X306:Y306"/>
    <mergeCell ref="X307:Y307"/>
    <mergeCell ref="X308:Y308"/>
    <mergeCell ref="X297:Y297"/>
    <mergeCell ref="X298:Y298"/>
    <mergeCell ref="X299:Y299"/>
    <mergeCell ref="X300:Y300"/>
    <mergeCell ref="X301:Y301"/>
    <mergeCell ref="X302:Y302"/>
    <mergeCell ref="X315:Y315"/>
    <mergeCell ref="X316:Y316"/>
    <mergeCell ref="X317:Y317"/>
    <mergeCell ref="X318:Y318"/>
    <mergeCell ref="X319:Y319"/>
    <mergeCell ref="X320:Y320"/>
    <mergeCell ref="X309:Y309"/>
    <mergeCell ref="X310:Y310"/>
    <mergeCell ref="X311:Y311"/>
    <mergeCell ref="X312:Y312"/>
    <mergeCell ref="X313:Y313"/>
    <mergeCell ref="X314:Y314"/>
    <mergeCell ref="X327:Y327"/>
    <mergeCell ref="X328:Y328"/>
    <mergeCell ref="X329:Y329"/>
    <mergeCell ref="X330:Y330"/>
    <mergeCell ref="X331:Y331"/>
    <mergeCell ref="X332:Y332"/>
    <mergeCell ref="X321:Y321"/>
    <mergeCell ref="X322:Y322"/>
    <mergeCell ref="X323:Y323"/>
    <mergeCell ref="X324:Y324"/>
    <mergeCell ref="X325:Y325"/>
    <mergeCell ref="X326:Y326"/>
    <mergeCell ref="X339:Y339"/>
    <mergeCell ref="X340:Y340"/>
    <mergeCell ref="X341:Y341"/>
    <mergeCell ref="X342:Y342"/>
    <mergeCell ref="X343:Y343"/>
    <mergeCell ref="X344:Y344"/>
    <mergeCell ref="X333:Y333"/>
    <mergeCell ref="X334:Y334"/>
    <mergeCell ref="X335:Y335"/>
    <mergeCell ref="X336:Y336"/>
    <mergeCell ref="X337:Y337"/>
    <mergeCell ref="X338:Y338"/>
    <mergeCell ref="X351:Y351"/>
    <mergeCell ref="X352:Y352"/>
    <mergeCell ref="X353:Y353"/>
    <mergeCell ref="X354:Y354"/>
    <mergeCell ref="X355:Y355"/>
    <mergeCell ref="X356:Y356"/>
    <mergeCell ref="X345:Y345"/>
    <mergeCell ref="X346:Y346"/>
    <mergeCell ref="X347:Y347"/>
    <mergeCell ref="X348:Y348"/>
    <mergeCell ref="X349:Y349"/>
    <mergeCell ref="X350:Y350"/>
    <mergeCell ref="X363:Y363"/>
    <mergeCell ref="X364:Y364"/>
    <mergeCell ref="X365:Y365"/>
    <mergeCell ref="X366:Y366"/>
    <mergeCell ref="X367:Y367"/>
    <mergeCell ref="X368:Y368"/>
    <mergeCell ref="X357:Y357"/>
    <mergeCell ref="X358:Y358"/>
    <mergeCell ref="X359:Y359"/>
    <mergeCell ref="X360:Y360"/>
    <mergeCell ref="X361:Y361"/>
    <mergeCell ref="X362:Y362"/>
    <mergeCell ref="X375:Y375"/>
    <mergeCell ref="X376:Y376"/>
    <mergeCell ref="X377:Y377"/>
    <mergeCell ref="X378:Y378"/>
    <mergeCell ref="X379:Y379"/>
    <mergeCell ref="X380:Y380"/>
    <mergeCell ref="X369:Y369"/>
    <mergeCell ref="X370:Y370"/>
    <mergeCell ref="X371:Y371"/>
    <mergeCell ref="X372:Y372"/>
    <mergeCell ref="X373:Y373"/>
    <mergeCell ref="X374:Y374"/>
    <mergeCell ref="X387:Y387"/>
    <mergeCell ref="X388:Y388"/>
    <mergeCell ref="X389:Y389"/>
    <mergeCell ref="X390:Y390"/>
    <mergeCell ref="X391:Y391"/>
    <mergeCell ref="X392:Y392"/>
    <mergeCell ref="X381:Y381"/>
    <mergeCell ref="X382:Y382"/>
    <mergeCell ref="X383:Y383"/>
    <mergeCell ref="X384:Y384"/>
    <mergeCell ref="X385:Y385"/>
    <mergeCell ref="X386:Y386"/>
    <mergeCell ref="X399:Y399"/>
    <mergeCell ref="X400:Y400"/>
    <mergeCell ref="X401:Y401"/>
    <mergeCell ref="X402:Y402"/>
    <mergeCell ref="X403:Y403"/>
    <mergeCell ref="X404:Y404"/>
    <mergeCell ref="X393:Y393"/>
    <mergeCell ref="X394:Y394"/>
    <mergeCell ref="X395:Y395"/>
    <mergeCell ref="X396:Y396"/>
    <mergeCell ref="X397:Y397"/>
    <mergeCell ref="X398:Y398"/>
    <mergeCell ref="X411:Y411"/>
    <mergeCell ref="X412:Y412"/>
    <mergeCell ref="X413:Y413"/>
    <mergeCell ref="X414:Y414"/>
    <mergeCell ref="X415:Y415"/>
    <mergeCell ref="X416:Y416"/>
    <mergeCell ref="X405:Y405"/>
    <mergeCell ref="X406:Y406"/>
    <mergeCell ref="X407:Y407"/>
    <mergeCell ref="X408:Y408"/>
    <mergeCell ref="X409:Y409"/>
    <mergeCell ref="X410:Y410"/>
    <mergeCell ref="X423:Y423"/>
    <mergeCell ref="X424:Y424"/>
    <mergeCell ref="X425:Y425"/>
    <mergeCell ref="X426:Y426"/>
    <mergeCell ref="X427:Y427"/>
    <mergeCell ref="X428:Y428"/>
    <mergeCell ref="X417:Y417"/>
    <mergeCell ref="X418:Y418"/>
    <mergeCell ref="X419:Y419"/>
    <mergeCell ref="X420:Y420"/>
    <mergeCell ref="X421:Y421"/>
    <mergeCell ref="X422:Y422"/>
    <mergeCell ref="X435:Y435"/>
    <mergeCell ref="X436:Y436"/>
    <mergeCell ref="X437:Y437"/>
    <mergeCell ref="X438:Y438"/>
    <mergeCell ref="X439:Y439"/>
    <mergeCell ref="X440:Y440"/>
    <mergeCell ref="X429:Y429"/>
    <mergeCell ref="X430:Y430"/>
    <mergeCell ref="X431:Y431"/>
    <mergeCell ref="X432:Y432"/>
    <mergeCell ref="X433:Y433"/>
    <mergeCell ref="X434:Y434"/>
    <mergeCell ref="X447:Y447"/>
    <mergeCell ref="X448:Y448"/>
    <mergeCell ref="X449:Y449"/>
    <mergeCell ref="X450:Y450"/>
    <mergeCell ref="X451:Y451"/>
    <mergeCell ref="X452:Y452"/>
    <mergeCell ref="X441:Y441"/>
    <mergeCell ref="X442:Y442"/>
    <mergeCell ref="X443:Y443"/>
    <mergeCell ref="X444:Y444"/>
    <mergeCell ref="X445:Y445"/>
    <mergeCell ref="X446:Y446"/>
    <mergeCell ref="X459:Y459"/>
    <mergeCell ref="X460:Y460"/>
    <mergeCell ref="X461:Y461"/>
    <mergeCell ref="X462:Y462"/>
    <mergeCell ref="X463:Y463"/>
    <mergeCell ref="X464:Y464"/>
    <mergeCell ref="X453:Y453"/>
    <mergeCell ref="X454:Y454"/>
    <mergeCell ref="X455:Y455"/>
    <mergeCell ref="X456:Y456"/>
    <mergeCell ref="X457:Y457"/>
    <mergeCell ref="X458:Y458"/>
    <mergeCell ref="X471:Y471"/>
    <mergeCell ref="X472:Y472"/>
    <mergeCell ref="X473:Y473"/>
    <mergeCell ref="X474:Y474"/>
    <mergeCell ref="X475:Y475"/>
    <mergeCell ref="X476:Y476"/>
    <mergeCell ref="X465:Y465"/>
    <mergeCell ref="X466:Y466"/>
    <mergeCell ref="X467:Y467"/>
    <mergeCell ref="X468:Y468"/>
    <mergeCell ref="X469:Y469"/>
    <mergeCell ref="X470:Y470"/>
    <mergeCell ref="X483:Y483"/>
    <mergeCell ref="X484:Y484"/>
    <mergeCell ref="X485:Y485"/>
    <mergeCell ref="X486:Y486"/>
    <mergeCell ref="X487:Y487"/>
    <mergeCell ref="X488:Y488"/>
    <mergeCell ref="X477:Y477"/>
    <mergeCell ref="X478:Y478"/>
    <mergeCell ref="X479:Y479"/>
    <mergeCell ref="X480:Y480"/>
    <mergeCell ref="X481:Y481"/>
    <mergeCell ref="X482:Y482"/>
    <mergeCell ref="X495:Y495"/>
    <mergeCell ref="X496:Y496"/>
    <mergeCell ref="X497:Y497"/>
    <mergeCell ref="X498:Y498"/>
    <mergeCell ref="X499:Y499"/>
    <mergeCell ref="X500:Y500"/>
    <mergeCell ref="X489:Y489"/>
    <mergeCell ref="X490:Y490"/>
    <mergeCell ref="X491:Y491"/>
    <mergeCell ref="X492:Y492"/>
    <mergeCell ref="X493:Y493"/>
    <mergeCell ref="X494:Y494"/>
    <mergeCell ref="X507:Y507"/>
    <mergeCell ref="X508:Y508"/>
    <mergeCell ref="X509:Y509"/>
    <mergeCell ref="X510:Y510"/>
    <mergeCell ref="X511:Y511"/>
    <mergeCell ref="X512:Y512"/>
    <mergeCell ref="X501:Y501"/>
    <mergeCell ref="X502:Y502"/>
    <mergeCell ref="X503:Y503"/>
    <mergeCell ref="X504:Y504"/>
    <mergeCell ref="X505:Y505"/>
    <mergeCell ref="X506:Y506"/>
    <mergeCell ref="X519:Y519"/>
    <mergeCell ref="X520:Y520"/>
    <mergeCell ref="X521:Y521"/>
    <mergeCell ref="X522:Y522"/>
    <mergeCell ref="X523:Y523"/>
    <mergeCell ref="X524:Y524"/>
    <mergeCell ref="X513:Y513"/>
    <mergeCell ref="X514:Y514"/>
    <mergeCell ref="X515:Y515"/>
    <mergeCell ref="X516:Y516"/>
    <mergeCell ref="X517:Y517"/>
    <mergeCell ref="X518:Y518"/>
    <mergeCell ref="X537:Y537"/>
    <mergeCell ref="X531:Y531"/>
    <mergeCell ref="X532:Y532"/>
    <mergeCell ref="X533:Y533"/>
    <mergeCell ref="X534:Y534"/>
    <mergeCell ref="X535:Y535"/>
    <mergeCell ref="X536:Y536"/>
    <mergeCell ref="X525:Y525"/>
    <mergeCell ref="X526:Y526"/>
    <mergeCell ref="X527:Y527"/>
    <mergeCell ref="X528:Y528"/>
    <mergeCell ref="X529:Y529"/>
    <mergeCell ref="X530:Y530"/>
  </mergeCells>
  <printOptions horizontalCentered="1"/>
  <pageMargins left="0.25" right="0.25" top="0.75" bottom="0.75" header="0.3" footer="0.3"/>
  <pageSetup paperSize="258" scale="5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34"/>
  <sheetViews>
    <sheetView showGridLines="0" topLeftCell="I1" zoomScale="80" zoomScaleNormal="80" workbookViewId="0">
      <selection activeCell="W378" sqref="W378"/>
    </sheetView>
  </sheetViews>
  <sheetFormatPr defaultColWidth="9.1796875" defaultRowHeight="14.5" x14ac:dyDescent="0.35"/>
  <cols>
    <col min="1" max="1" width="0" hidden="1" customWidth="1"/>
    <col min="14" max="14" width="14.7265625" customWidth="1"/>
    <col min="15" max="15" width="14.26953125" customWidth="1"/>
    <col min="16" max="16" width="15" customWidth="1"/>
    <col min="17" max="17" width="13.453125" customWidth="1"/>
    <col min="18" max="18" width="18.81640625" customWidth="1"/>
    <col min="19" max="20" width="13.26953125" customWidth="1"/>
    <col min="21" max="21" width="16.26953125" customWidth="1"/>
    <col min="22" max="22" width="12.54296875" customWidth="1"/>
    <col min="23" max="23" width="20.54296875" customWidth="1"/>
    <col min="26" max="26" width="13.453125" customWidth="1"/>
  </cols>
  <sheetData>
    <row r="1" spans="1:26" ht="16.5" x14ac:dyDescent="0.35">
      <c r="A1" s="50"/>
      <c r="B1" s="50"/>
      <c r="C1" s="50"/>
      <c r="D1" s="50"/>
      <c r="E1" s="50"/>
      <c r="F1" s="50"/>
      <c r="G1" s="50"/>
      <c r="H1" s="50"/>
      <c r="I1" s="50"/>
      <c r="J1" s="50"/>
      <c r="K1" s="50"/>
      <c r="L1" s="50"/>
      <c r="M1" s="50"/>
      <c r="N1" s="50"/>
      <c r="O1" s="50"/>
      <c r="P1" s="50"/>
      <c r="Q1" s="50"/>
      <c r="R1" s="50"/>
      <c r="S1" s="50"/>
      <c r="T1" s="50"/>
      <c r="U1" s="50"/>
      <c r="V1" s="50"/>
      <c r="W1" s="50"/>
      <c r="X1" s="742" t="s">
        <v>0</v>
      </c>
      <c r="Y1" s="742"/>
      <c r="Z1" s="742"/>
    </row>
    <row r="2" spans="1:26" ht="18" x14ac:dyDescent="0.4">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row>
    <row r="3" spans="1:26" ht="17.5" x14ac:dyDescent="0.35">
      <c r="A3" s="744" t="s">
        <v>352</v>
      </c>
      <c r="B3" s="744"/>
      <c r="C3" s="744"/>
      <c r="D3" s="744"/>
      <c r="E3" s="744"/>
      <c r="F3" s="744"/>
      <c r="G3" s="744"/>
      <c r="H3" s="744"/>
      <c r="I3" s="744"/>
      <c r="J3" s="744"/>
      <c r="K3" s="744"/>
      <c r="L3" s="744"/>
      <c r="M3" s="744"/>
      <c r="N3" s="744"/>
      <c r="O3" s="744"/>
      <c r="P3" s="744"/>
      <c r="Q3" s="744"/>
      <c r="R3" s="744"/>
      <c r="S3" s="744"/>
      <c r="T3" s="744"/>
      <c r="U3" s="744"/>
      <c r="V3" s="744"/>
      <c r="W3" s="744"/>
      <c r="X3" s="744"/>
      <c r="Y3" s="744"/>
      <c r="Z3" s="744"/>
    </row>
    <row r="4" spans="1:26" x14ac:dyDescent="0.3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35">
      <c r="A5" s="50"/>
      <c r="B5" s="53" t="s">
        <v>2</v>
      </c>
      <c r="C5" s="53"/>
      <c r="D5" s="53"/>
      <c r="E5" s="1"/>
      <c r="F5" s="1"/>
      <c r="G5" s="1"/>
      <c r="H5" s="2" t="s">
        <v>3</v>
      </c>
      <c r="I5" s="732" t="s">
        <v>353</v>
      </c>
      <c r="J5" s="732"/>
      <c r="K5" s="732"/>
      <c r="L5" s="732"/>
      <c r="M5" s="732"/>
      <c r="N5" s="3"/>
      <c r="O5" s="3"/>
      <c r="P5" s="3"/>
      <c r="Q5" s="3"/>
      <c r="R5" s="3"/>
      <c r="S5" s="3"/>
      <c r="T5" s="3"/>
      <c r="U5" s="54"/>
      <c r="V5" s="54"/>
      <c r="W5" s="55"/>
      <c r="X5" s="4" t="s">
        <v>4</v>
      </c>
      <c r="Y5" s="4"/>
      <c r="Z5" s="5"/>
    </row>
    <row r="6" spans="1:26" x14ac:dyDescent="0.35">
      <c r="A6" s="50"/>
      <c r="B6" s="53" t="s">
        <v>5</v>
      </c>
      <c r="C6" s="53"/>
      <c r="D6" s="53"/>
      <c r="E6" s="1"/>
      <c r="F6" s="1"/>
      <c r="G6" s="1"/>
      <c r="H6" s="2" t="s">
        <v>3</v>
      </c>
      <c r="I6" s="732"/>
      <c r="J6" s="732"/>
      <c r="K6" s="732"/>
      <c r="L6" s="732"/>
      <c r="M6" s="732"/>
      <c r="N6" s="3"/>
      <c r="O6" s="3"/>
      <c r="P6" s="3"/>
      <c r="Q6" s="3"/>
      <c r="R6" s="3"/>
      <c r="S6" s="3"/>
      <c r="T6" s="3"/>
      <c r="U6" s="54"/>
      <c r="V6" s="54"/>
      <c r="W6" s="56"/>
      <c r="X6" s="4" t="s">
        <v>6</v>
      </c>
      <c r="Y6" s="4"/>
      <c r="Z6" s="5"/>
    </row>
    <row r="7" spans="1:26" x14ac:dyDescent="0.35">
      <c r="A7" s="50"/>
      <c r="B7" s="53" t="s">
        <v>7</v>
      </c>
      <c r="C7" s="53"/>
      <c r="D7" s="53"/>
      <c r="E7" s="1"/>
      <c r="F7" s="1"/>
      <c r="G7" s="1"/>
      <c r="H7" s="2" t="s">
        <v>3</v>
      </c>
      <c r="I7" s="732"/>
      <c r="J7" s="732"/>
      <c r="K7" s="732"/>
      <c r="L7" s="732"/>
      <c r="M7" s="732"/>
      <c r="N7" s="3"/>
      <c r="O7" s="3"/>
      <c r="P7" s="3"/>
      <c r="Q7" s="3"/>
      <c r="R7" s="3"/>
      <c r="S7" s="54"/>
      <c r="T7" s="54"/>
      <c r="U7" s="54"/>
      <c r="V7" s="50"/>
      <c r="W7" s="56"/>
      <c r="X7" s="4" t="s">
        <v>8</v>
      </c>
      <c r="Y7" s="4"/>
      <c r="Z7" s="5"/>
    </row>
    <row r="8" spans="1:26" x14ac:dyDescent="0.35">
      <c r="A8" s="50"/>
      <c r="B8" s="53" t="s">
        <v>9</v>
      </c>
      <c r="C8" s="53"/>
      <c r="D8" s="53"/>
      <c r="E8" s="1"/>
      <c r="F8" s="1"/>
      <c r="G8" s="1"/>
      <c r="H8" s="2" t="s">
        <v>3</v>
      </c>
      <c r="I8" s="732"/>
      <c r="J8" s="732"/>
      <c r="K8" s="732"/>
      <c r="L8" s="732"/>
      <c r="M8" s="732"/>
      <c r="N8" s="3"/>
      <c r="O8" s="3"/>
      <c r="P8" s="3"/>
      <c r="Q8" s="3"/>
      <c r="R8" s="3"/>
      <c r="S8" s="54"/>
      <c r="T8" s="54"/>
      <c r="U8" s="54"/>
      <c r="V8" s="50"/>
      <c r="W8" s="56"/>
      <c r="X8" s="4" t="s">
        <v>10</v>
      </c>
      <c r="Y8" s="4"/>
      <c r="Z8" s="5"/>
    </row>
    <row r="9" spans="1:26" ht="15" thickBot="1" x14ac:dyDescent="0.4">
      <c r="A9" s="50"/>
      <c r="B9" s="733"/>
      <c r="C9" s="733"/>
      <c r="D9" s="733"/>
      <c r="E9" s="733"/>
      <c r="F9" s="5"/>
      <c r="G9" s="5"/>
      <c r="H9" s="5"/>
      <c r="I9" s="5"/>
      <c r="J9" s="5"/>
      <c r="K9" s="50"/>
      <c r="L9" s="50"/>
      <c r="M9" s="50"/>
      <c r="N9" s="50"/>
      <c r="O9" s="50"/>
      <c r="P9" s="50"/>
      <c r="Q9" s="50"/>
      <c r="R9" s="50"/>
      <c r="S9" s="50"/>
      <c r="T9" s="50"/>
      <c r="U9" s="54"/>
      <c r="V9" s="50"/>
      <c r="W9" s="54"/>
      <c r="X9" s="50"/>
      <c r="Y9" s="5"/>
      <c r="Z9" s="50"/>
    </row>
    <row r="10" spans="1:26" ht="15.75" customHeight="1" x14ac:dyDescent="0.35">
      <c r="A10" s="50"/>
      <c r="B10" s="714" t="s">
        <v>11</v>
      </c>
      <c r="C10" s="734"/>
      <c r="D10" s="734"/>
      <c r="E10" s="734"/>
      <c r="F10" s="734"/>
      <c r="G10" s="734"/>
      <c r="H10" s="734"/>
      <c r="I10" s="734"/>
      <c r="J10" s="734"/>
      <c r="K10" s="734"/>
      <c r="L10" s="735"/>
      <c r="M10" s="740" t="s">
        <v>12</v>
      </c>
      <c r="N10" s="714" t="s">
        <v>13</v>
      </c>
      <c r="O10" s="734"/>
      <c r="P10" s="734"/>
      <c r="Q10" s="734"/>
      <c r="R10" s="735"/>
      <c r="S10" s="726" t="s">
        <v>14</v>
      </c>
      <c r="T10" s="727"/>
      <c r="U10" s="727"/>
      <c r="V10" s="727"/>
      <c r="W10" s="728"/>
      <c r="X10" s="714" t="s">
        <v>15</v>
      </c>
      <c r="Y10" s="735"/>
      <c r="Z10" s="717" t="s">
        <v>16</v>
      </c>
    </row>
    <row r="11" spans="1:26" ht="15" thickBot="1" x14ac:dyDescent="0.4">
      <c r="A11" s="50"/>
      <c r="B11" s="715"/>
      <c r="C11" s="736"/>
      <c r="D11" s="736"/>
      <c r="E11" s="736"/>
      <c r="F11" s="736"/>
      <c r="G11" s="736"/>
      <c r="H11" s="736"/>
      <c r="I11" s="736"/>
      <c r="J11" s="736"/>
      <c r="K11" s="736"/>
      <c r="L11" s="737"/>
      <c r="M11" s="741"/>
      <c r="N11" s="716"/>
      <c r="O11" s="738"/>
      <c r="P11" s="738"/>
      <c r="Q11" s="738"/>
      <c r="R11" s="739"/>
      <c r="S11" s="729"/>
      <c r="T11" s="730"/>
      <c r="U11" s="730"/>
      <c r="V11" s="730"/>
      <c r="W11" s="731"/>
      <c r="X11" s="715"/>
      <c r="Y11" s="737"/>
      <c r="Z11" s="718"/>
    </row>
    <row r="12" spans="1:26" ht="15.75" customHeight="1" x14ac:dyDescent="0.35">
      <c r="A12" s="50"/>
      <c r="B12" s="715"/>
      <c r="C12" s="736"/>
      <c r="D12" s="736"/>
      <c r="E12" s="736"/>
      <c r="F12" s="736"/>
      <c r="G12" s="736"/>
      <c r="H12" s="736"/>
      <c r="I12" s="736"/>
      <c r="J12" s="736"/>
      <c r="K12" s="736"/>
      <c r="L12" s="737"/>
      <c r="M12" s="724"/>
      <c r="N12" s="720" t="s">
        <v>17</v>
      </c>
      <c r="O12" s="723" t="s">
        <v>18</v>
      </c>
      <c r="P12" s="720" t="s">
        <v>19</v>
      </c>
      <c r="Q12" s="723" t="s">
        <v>20</v>
      </c>
      <c r="R12" s="720" t="s">
        <v>21</v>
      </c>
      <c r="S12" s="723" t="s">
        <v>17</v>
      </c>
      <c r="T12" s="720" t="s">
        <v>18</v>
      </c>
      <c r="U12" s="723" t="s">
        <v>19</v>
      </c>
      <c r="V12" s="720" t="s">
        <v>20</v>
      </c>
      <c r="W12" s="723" t="s">
        <v>21</v>
      </c>
      <c r="X12" s="715"/>
      <c r="Y12" s="737"/>
      <c r="Z12" s="718"/>
    </row>
    <row r="13" spans="1:26" x14ac:dyDescent="0.35">
      <c r="A13" s="50"/>
      <c r="B13" s="715"/>
      <c r="C13" s="736"/>
      <c r="D13" s="736"/>
      <c r="E13" s="736"/>
      <c r="F13" s="736"/>
      <c r="G13" s="736"/>
      <c r="H13" s="736"/>
      <c r="I13" s="736"/>
      <c r="J13" s="736"/>
      <c r="K13" s="736"/>
      <c r="L13" s="737"/>
      <c r="M13" s="724"/>
      <c r="N13" s="721"/>
      <c r="O13" s="724"/>
      <c r="P13" s="721"/>
      <c r="Q13" s="724"/>
      <c r="R13" s="721"/>
      <c r="S13" s="724"/>
      <c r="T13" s="721"/>
      <c r="U13" s="724"/>
      <c r="V13" s="721"/>
      <c r="W13" s="724"/>
      <c r="X13" s="715"/>
      <c r="Y13" s="737"/>
      <c r="Z13" s="718"/>
    </row>
    <row r="14" spans="1:26" ht="15" thickBot="1" x14ac:dyDescent="0.4">
      <c r="A14" s="50"/>
      <c r="B14" s="716"/>
      <c r="C14" s="738"/>
      <c r="D14" s="738"/>
      <c r="E14" s="738"/>
      <c r="F14" s="738"/>
      <c r="G14" s="738"/>
      <c r="H14" s="738"/>
      <c r="I14" s="738"/>
      <c r="J14" s="738"/>
      <c r="K14" s="738"/>
      <c r="L14" s="739"/>
      <c r="M14" s="725"/>
      <c r="N14" s="722"/>
      <c r="O14" s="725"/>
      <c r="P14" s="722"/>
      <c r="Q14" s="725"/>
      <c r="R14" s="722"/>
      <c r="S14" s="725"/>
      <c r="T14" s="722"/>
      <c r="U14" s="725"/>
      <c r="V14" s="722"/>
      <c r="W14" s="725"/>
      <c r="X14" s="716"/>
      <c r="Y14" s="739"/>
      <c r="Z14" s="719"/>
    </row>
    <row r="15" spans="1:26" ht="15" thickBot="1" x14ac:dyDescent="0.4">
      <c r="A15" s="50"/>
      <c r="B15" s="705">
        <v>1</v>
      </c>
      <c r="C15" s="706"/>
      <c r="D15" s="706"/>
      <c r="E15" s="706"/>
      <c r="F15" s="706"/>
      <c r="G15" s="706"/>
      <c r="H15" s="706"/>
      <c r="I15" s="706"/>
      <c r="J15" s="706"/>
      <c r="K15" s="706"/>
      <c r="L15" s="707"/>
      <c r="M15" s="6">
        <v>2</v>
      </c>
      <c r="N15" s="9">
        <v>3</v>
      </c>
      <c r="O15" s="6">
        <v>4</v>
      </c>
      <c r="P15" s="131">
        <v>5</v>
      </c>
      <c r="Q15" s="132">
        <v>6</v>
      </c>
      <c r="R15" s="133" t="s">
        <v>22</v>
      </c>
      <c r="S15" s="7">
        <v>8</v>
      </c>
      <c r="T15" s="133">
        <v>9</v>
      </c>
      <c r="U15" s="7">
        <v>10</v>
      </c>
      <c r="V15" s="133">
        <v>11</v>
      </c>
      <c r="W15" s="7" t="s">
        <v>23</v>
      </c>
      <c r="X15" s="777">
        <v>13</v>
      </c>
      <c r="Y15" s="778"/>
      <c r="Z15" s="8">
        <v>14</v>
      </c>
    </row>
    <row r="16" spans="1:26" x14ac:dyDescent="0.35">
      <c r="B16" s="708"/>
      <c r="C16" s="709"/>
      <c r="D16" s="709"/>
      <c r="E16" s="709"/>
      <c r="F16" s="709"/>
      <c r="G16" s="709"/>
      <c r="H16" s="709"/>
      <c r="I16" s="709"/>
      <c r="J16" s="709"/>
      <c r="K16" s="709"/>
      <c r="L16" s="710"/>
      <c r="M16" s="116"/>
      <c r="N16" s="120"/>
      <c r="O16" s="116"/>
      <c r="P16" s="120"/>
      <c r="Q16" s="116"/>
      <c r="R16" s="120"/>
      <c r="S16" s="116"/>
      <c r="T16" s="120"/>
      <c r="U16" s="116"/>
      <c r="V16" s="120"/>
      <c r="W16" s="116"/>
      <c r="X16" s="779"/>
      <c r="Y16" s="780"/>
      <c r="Z16" s="136"/>
    </row>
    <row r="17" spans="2:26" x14ac:dyDescent="0.35">
      <c r="B17" s="39" t="s">
        <v>24</v>
      </c>
      <c r="L17" s="17"/>
      <c r="M17" s="117"/>
      <c r="N17" s="121"/>
      <c r="O17" s="117"/>
      <c r="P17" s="121"/>
      <c r="Q17" s="117"/>
      <c r="R17" s="121"/>
      <c r="S17" s="117"/>
      <c r="T17" s="121"/>
      <c r="U17" s="117"/>
      <c r="V17" s="121"/>
      <c r="W17" s="117"/>
      <c r="X17" s="711"/>
      <c r="Y17" s="713"/>
      <c r="Z17" s="137"/>
    </row>
    <row r="18" spans="2:26" x14ac:dyDescent="0.35">
      <c r="B18" s="40"/>
      <c r="L18" s="17"/>
      <c r="M18" s="117"/>
      <c r="N18" s="121"/>
      <c r="O18" s="117"/>
      <c r="P18" s="121"/>
      <c r="Q18" s="117"/>
      <c r="R18" s="121"/>
      <c r="S18" s="117"/>
      <c r="T18" s="121"/>
      <c r="U18" s="117"/>
      <c r="V18" s="121"/>
      <c r="W18" s="117"/>
      <c r="X18" s="711"/>
      <c r="Y18" s="713"/>
      <c r="Z18" s="137"/>
    </row>
    <row r="19" spans="2:26" ht="15" customHeight="1" x14ac:dyDescent="0.35">
      <c r="B19" s="104" t="s">
        <v>25</v>
      </c>
      <c r="C19" s="58"/>
      <c r="L19" s="17"/>
      <c r="M19" s="117"/>
      <c r="N19" s="122" t="s">
        <v>36</v>
      </c>
      <c r="O19" s="127" t="s">
        <v>36</v>
      </c>
      <c r="P19" s="122" t="s">
        <v>36</v>
      </c>
      <c r="Q19" s="127" t="s">
        <v>36</v>
      </c>
      <c r="R19" s="121">
        <f>SUM(N19:Q19)</f>
        <v>0</v>
      </c>
      <c r="S19" s="127">
        <v>1</v>
      </c>
      <c r="T19" s="122">
        <v>1</v>
      </c>
      <c r="U19" s="127">
        <v>16</v>
      </c>
      <c r="V19" s="122">
        <v>0</v>
      </c>
      <c r="W19" s="117">
        <f>SUM(S19:V19)</f>
        <v>18</v>
      </c>
      <c r="X19" s="711"/>
      <c r="Y19" s="713"/>
      <c r="Z19" s="137"/>
    </row>
    <row r="20" spans="2:26" x14ac:dyDescent="0.35">
      <c r="B20" s="105"/>
      <c r="C20" s="59"/>
      <c r="L20" s="17"/>
      <c r="M20" s="117"/>
      <c r="N20" s="122"/>
      <c r="O20" s="127"/>
      <c r="P20" s="122"/>
      <c r="Q20" s="127"/>
      <c r="R20" s="121">
        <f t="shared" ref="R20:R44" si="0">SUM(N20:Q20)</f>
        <v>0</v>
      </c>
      <c r="S20" s="127"/>
      <c r="T20" s="122"/>
      <c r="U20" s="127"/>
      <c r="V20" s="122"/>
      <c r="W20" s="117"/>
      <c r="X20" s="711"/>
      <c r="Y20" s="713"/>
      <c r="Z20" s="137"/>
    </row>
    <row r="21" spans="2:26" ht="15" customHeight="1" x14ac:dyDescent="0.35">
      <c r="B21" s="104" t="s">
        <v>26</v>
      </c>
      <c r="C21" s="58"/>
      <c r="L21" s="17"/>
      <c r="M21" s="117"/>
      <c r="N21" s="122"/>
      <c r="O21" s="127"/>
      <c r="P21" s="122"/>
      <c r="Q21" s="127"/>
      <c r="R21" s="121">
        <f t="shared" si="0"/>
        <v>0</v>
      </c>
      <c r="S21" s="127"/>
      <c r="T21" s="122"/>
      <c r="U21" s="127"/>
      <c r="V21" s="122"/>
      <c r="W21" s="117"/>
      <c r="X21" s="711"/>
      <c r="Y21" s="713"/>
      <c r="Z21" s="137"/>
    </row>
    <row r="22" spans="2:26" x14ac:dyDescent="0.35">
      <c r="B22" s="105"/>
      <c r="C22" s="59"/>
      <c r="L22" s="17"/>
      <c r="M22" s="117"/>
      <c r="N22" s="122"/>
      <c r="O22" s="127"/>
      <c r="P22" s="122"/>
      <c r="Q22" s="127"/>
      <c r="R22" s="121">
        <f t="shared" si="0"/>
        <v>0</v>
      </c>
      <c r="S22" s="127"/>
      <c r="T22" s="122"/>
      <c r="U22" s="127"/>
      <c r="V22" s="122"/>
      <c r="W22" s="117"/>
      <c r="X22" s="711"/>
      <c r="Y22" s="713"/>
      <c r="Z22" s="137"/>
    </row>
    <row r="23" spans="2:26" x14ac:dyDescent="0.35">
      <c r="B23" s="104" t="s">
        <v>27</v>
      </c>
      <c r="C23" s="60"/>
      <c r="L23" s="17"/>
      <c r="M23" s="117"/>
      <c r="N23" s="123"/>
      <c r="O23" s="128"/>
      <c r="P23" s="123"/>
      <c r="Q23" s="128">
        <v>1</v>
      </c>
      <c r="R23" s="121">
        <f t="shared" si="0"/>
        <v>1</v>
      </c>
      <c r="S23" s="128"/>
      <c r="T23" s="123"/>
      <c r="U23" s="128"/>
      <c r="V23" s="123">
        <v>1</v>
      </c>
      <c r="W23" s="117">
        <f>SUM(S23:V23)</f>
        <v>1</v>
      </c>
      <c r="X23" s="711"/>
      <c r="Y23" s="713"/>
      <c r="Z23" s="137"/>
    </row>
    <row r="24" spans="2:26" x14ac:dyDescent="0.35">
      <c r="B24" s="106"/>
      <c r="C24" s="61"/>
      <c r="L24" s="17"/>
      <c r="M24" s="117"/>
      <c r="N24" s="124"/>
      <c r="O24" s="129"/>
      <c r="P24" s="124"/>
      <c r="Q24" s="129"/>
      <c r="R24" s="121">
        <f t="shared" si="0"/>
        <v>0</v>
      </c>
      <c r="S24" s="129"/>
      <c r="T24" s="124"/>
      <c r="U24" s="129"/>
      <c r="V24" s="124"/>
      <c r="W24" s="117"/>
      <c r="X24" s="711"/>
      <c r="Y24" s="713"/>
      <c r="Z24" s="137"/>
    </row>
    <row r="25" spans="2:26" x14ac:dyDescent="0.35">
      <c r="B25" s="104" t="s">
        <v>28</v>
      </c>
      <c r="C25" s="62"/>
      <c r="L25" s="17"/>
      <c r="M25" s="117"/>
      <c r="N25" s="123"/>
      <c r="O25" s="128"/>
      <c r="P25" s="123"/>
      <c r="Q25" s="128"/>
      <c r="R25" s="121">
        <f t="shared" si="0"/>
        <v>0</v>
      </c>
      <c r="S25" s="128"/>
      <c r="T25" s="123"/>
      <c r="U25" s="128"/>
      <c r="V25" s="123"/>
      <c r="W25" s="117"/>
      <c r="X25" s="711"/>
      <c r="Y25" s="713"/>
      <c r="Z25" s="137"/>
    </row>
    <row r="26" spans="2:26" x14ac:dyDescent="0.35">
      <c r="B26" s="107" t="s">
        <v>29</v>
      </c>
      <c r="C26" s="58" t="s">
        <v>30</v>
      </c>
      <c r="L26" s="17"/>
      <c r="M26" s="117"/>
      <c r="N26" s="124"/>
      <c r="O26" s="129"/>
      <c r="P26" s="124"/>
      <c r="Q26" s="129"/>
      <c r="R26" s="121">
        <f t="shared" si="0"/>
        <v>0</v>
      </c>
      <c r="S26" s="129"/>
      <c r="T26" s="124"/>
      <c r="U26" s="129"/>
      <c r="V26" s="124"/>
      <c r="W26" s="117"/>
      <c r="X26" s="711"/>
      <c r="Y26" s="713"/>
      <c r="Z26" s="137"/>
    </row>
    <row r="27" spans="2:26" x14ac:dyDescent="0.35">
      <c r="B27" s="108" t="s">
        <v>31</v>
      </c>
      <c r="C27" s="58" t="s">
        <v>32</v>
      </c>
      <c r="L27" s="17"/>
      <c r="M27" s="117"/>
      <c r="N27" s="124"/>
      <c r="O27" s="129"/>
      <c r="P27" s="124"/>
      <c r="Q27" s="129"/>
      <c r="R27" s="121">
        <f t="shared" si="0"/>
        <v>0</v>
      </c>
      <c r="S27" s="129"/>
      <c r="T27" s="124"/>
      <c r="U27" s="129"/>
      <c r="V27" s="124"/>
      <c r="W27" s="117"/>
      <c r="X27" s="711"/>
      <c r="Y27" s="713"/>
      <c r="Z27" s="137"/>
    </row>
    <row r="28" spans="2:26" x14ac:dyDescent="0.35">
      <c r="B28" s="108" t="s">
        <v>33</v>
      </c>
      <c r="C28" s="58" t="s">
        <v>34</v>
      </c>
      <c r="L28" s="17"/>
      <c r="M28" s="117"/>
      <c r="N28" s="124"/>
      <c r="O28" s="129"/>
      <c r="P28" s="124"/>
      <c r="Q28" s="129"/>
      <c r="R28" s="121">
        <f t="shared" si="0"/>
        <v>0</v>
      </c>
      <c r="S28" s="129"/>
      <c r="T28" s="124"/>
      <c r="U28" s="129"/>
      <c r="V28" s="124"/>
      <c r="W28" s="117"/>
      <c r="X28" s="711"/>
      <c r="Y28" s="713"/>
      <c r="Z28" s="137"/>
    </row>
    <row r="29" spans="2:26" x14ac:dyDescent="0.35">
      <c r="B29" s="108"/>
      <c r="C29" s="58"/>
      <c r="L29" s="17"/>
      <c r="M29" s="117"/>
      <c r="N29" s="124"/>
      <c r="O29" s="129"/>
      <c r="P29" s="124"/>
      <c r="Q29" s="129"/>
      <c r="R29" s="121">
        <f t="shared" si="0"/>
        <v>0</v>
      </c>
      <c r="S29" s="129"/>
      <c r="T29" s="124"/>
      <c r="U29" s="129"/>
      <c r="V29" s="124"/>
      <c r="W29" s="117"/>
      <c r="X29" s="711"/>
      <c r="Y29" s="713"/>
      <c r="Z29" s="137"/>
    </row>
    <row r="30" spans="2:26" x14ac:dyDescent="0.35">
      <c r="B30" s="108" t="s">
        <v>35</v>
      </c>
      <c r="C30" s="58"/>
      <c r="L30" s="17"/>
      <c r="M30" s="117"/>
      <c r="N30" s="124"/>
      <c r="O30" s="129">
        <v>1</v>
      </c>
      <c r="P30" s="124">
        <v>2</v>
      </c>
      <c r="Q30" s="129">
        <v>1</v>
      </c>
      <c r="R30" s="121">
        <f t="shared" si="0"/>
        <v>4</v>
      </c>
      <c r="S30" s="134"/>
      <c r="T30" s="124">
        <v>1</v>
      </c>
      <c r="U30" s="129">
        <v>3</v>
      </c>
      <c r="V30" s="124">
        <v>4</v>
      </c>
      <c r="W30" s="117">
        <f>SUM(S30:V30)</f>
        <v>8</v>
      </c>
      <c r="X30" s="711"/>
      <c r="Y30" s="713"/>
      <c r="Z30" s="137"/>
    </row>
    <row r="31" spans="2:26" x14ac:dyDescent="0.35">
      <c r="B31" s="40"/>
      <c r="L31" s="17"/>
      <c r="M31" s="117"/>
      <c r="N31" s="121"/>
      <c r="O31" s="117"/>
      <c r="P31" s="121"/>
      <c r="Q31" s="117"/>
      <c r="R31" s="121">
        <f t="shared" si="0"/>
        <v>0</v>
      </c>
      <c r="S31" s="117"/>
      <c r="T31" s="121"/>
      <c r="U31" s="117"/>
      <c r="V31" s="121"/>
      <c r="W31" s="117"/>
      <c r="X31" s="711"/>
      <c r="Y31" s="713"/>
      <c r="Z31" s="137"/>
    </row>
    <row r="32" spans="2:26" x14ac:dyDescent="0.35">
      <c r="B32" s="39" t="s">
        <v>37</v>
      </c>
      <c r="L32" s="17"/>
      <c r="M32" s="117"/>
      <c r="N32" s="121"/>
      <c r="O32" s="117"/>
      <c r="P32" s="121"/>
      <c r="Q32" s="117"/>
      <c r="R32" s="121">
        <f t="shared" si="0"/>
        <v>0</v>
      </c>
      <c r="S32" s="117"/>
      <c r="T32" s="121"/>
      <c r="U32" s="117"/>
      <c r="V32" s="121"/>
      <c r="W32" s="117"/>
      <c r="X32" s="711"/>
      <c r="Y32" s="713"/>
      <c r="Z32" s="137"/>
    </row>
    <row r="33" spans="2:26" x14ac:dyDescent="0.35">
      <c r="B33" s="40"/>
      <c r="L33" s="17"/>
      <c r="M33" s="117"/>
      <c r="N33" s="121"/>
      <c r="O33" s="117"/>
      <c r="P33" s="121"/>
      <c r="Q33" s="117"/>
      <c r="R33" s="121">
        <f t="shared" si="0"/>
        <v>0</v>
      </c>
      <c r="S33" s="117"/>
      <c r="T33" s="121"/>
      <c r="U33" s="117"/>
      <c r="V33" s="121"/>
      <c r="W33" s="117"/>
      <c r="X33" s="711"/>
      <c r="Y33" s="713"/>
      <c r="Z33" s="137"/>
    </row>
    <row r="34" spans="2:26" x14ac:dyDescent="0.35">
      <c r="B34" s="104" t="s">
        <v>38</v>
      </c>
      <c r="C34" s="58"/>
      <c r="L34" s="17"/>
      <c r="M34" s="117"/>
      <c r="N34" s="124"/>
      <c r="O34" s="117"/>
      <c r="P34" s="124"/>
      <c r="Q34" s="129"/>
      <c r="R34" s="121">
        <f t="shared" si="0"/>
        <v>0</v>
      </c>
      <c r="S34" s="129"/>
      <c r="T34" s="124"/>
      <c r="U34" s="129"/>
      <c r="V34" s="124"/>
      <c r="W34" s="117"/>
      <c r="X34" s="711"/>
      <c r="Y34" s="713"/>
      <c r="Z34" s="137"/>
    </row>
    <row r="35" spans="2:26" x14ac:dyDescent="0.35">
      <c r="B35" s="109"/>
      <c r="C35" s="58"/>
      <c r="L35" s="17"/>
      <c r="M35" s="117"/>
      <c r="N35" s="124"/>
      <c r="O35" s="117"/>
      <c r="P35" s="124"/>
      <c r="Q35" s="129"/>
      <c r="R35" s="121">
        <f t="shared" si="0"/>
        <v>0</v>
      </c>
      <c r="S35" s="129"/>
      <c r="T35" s="124"/>
      <c r="U35" s="129"/>
      <c r="V35" s="124"/>
      <c r="W35" s="117"/>
      <c r="X35" s="711"/>
      <c r="Y35" s="713"/>
      <c r="Z35" s="137"/>
    </row>
    <row r="36" spans="2:26" x14ac:dyDescent="0.35">
      <c r="B36" s="104" t="s">
        <v>39</v>
      </c>
      <c r="C36" s="58"/>
      <c r="L36" s="17"/>
      <c r="M36" s="117"/>
      <c r="N36" s="123"/>
      <c r="O36" s="117"/>
      <c r="P36" s="123"/>
      <c r="Q36" s="128"/>
      <c r="R36" s="121">
        <f t="shared" si="0"/>
        <v>0</v>
      </c>
      <c r="S36" s="128"/>
      <c r="T36" s="123"/>
      <c r="U36" s="128"/>
      <c r="V36" s="123"/>
      <c r="W36" s="117"/>
      <c r="X36" s="711"/>
      <c r="Y36" s="713"/>
      <c r="Z36" s="137"/>
    </row>
    <row r="37" spans="2:26" x14ac:dyDescent="0.35">
      <c r="B37" s="109" t="s">
        <v>29</v>
      </c>
      <c r="C37" s="63" t="s">
        <v>40</v>
      </c>
      <c r="L37" s="17"/>
      <c r="M37" s="117"/>
      <c r="N37" s="124"/>
      <c r="O37" s="117"/>
      <c r="P37" s="124"/>
      <c r="Q37" s="129"/>
      <c r="R37" s="121">
        <f t="shared" si="0"/>
        <v>0</v>
      </c>
      <c r="S37" s="129"/>
      <c r="T37" s="124"/>
      <c r="U37" s="129"/>
      <c r="V37" s="124"/>
      <c r="W37" s="117"/>
      <c r="X37" s="711"/>
      <c r="Y37" s="713"/>
      <c r="Z37" s="137"/>
    </row>
    <row r="38" spans="2:26" x14ac:dyDescent="0.35">
      <c r="B38" s="109" t="s">
        <v>31</v>
      </c>
      <c r="C38" s="64" t="s">
        <v>41</v>
      </c>
      <c r="L38" s="17"/>
      <c r="M38" s="117"/>
      <c r="N38" s="124">
        <v>1</v>
      </c>
      <c r="O38" s="117"/>
      <c r="P38" s="124"/>
      <c r="Q38" s="129">
        <v>1</v>
      </c>
      <c r="R38" s="121">
        <f t="shared" si="0"/>
        <v>2</v>
      </c>
      <c r="S38" s="129">
        <v>1</v>
      </c>
      <c r="T38" s="124"/>
      <c r="U38" s="129"/>
      <c r="V38" s="124">
        <v>4</v>
      </c>
      <c r="W38" s="117">
        <f>SUM(S38:V38)</f>
        <v>5</v>
      </c>
      <c r="X38" s="711"/>
      <c r="Y38" s="713"/>
      <c r="Z38" s="137"/>
    </row>
    <row r="39" spans="2:26" x14ac:dyDescent="0.35">
      <c r="B39" s="109" t="s">
        <v>33</v>
      </c>
      <c r="C39" s="64" t="s">
        <v>42</v>
      </c>
      <c r="L39" s="17"/>
      <c r="M39" s="117"/>
      <c r="N39" s="124"/>
      <c r="O39" s="117"/>
      <c r="P39" s="124"/>
      <c r="Q39" s="129"/>
      <c r="R39" s="121">
        <f t="shared" si="0"/>
        <v>0</v>
      </c>
      <c r="S39" s="129"/>
      <c r="T39" s="124"/>
      <c r="U39" s="129"/>
      <c r="V39" s="124"/>
      <c r="W39" s="117"/>
      <c r="X39" s="711"/>
      <c r="Y39" s="713"/>
      <c r="Z39" s="137"/>
    </row>
    <row r="40" spans="2:26" x14ac:dyDescent="0.35">
      <c r="B40" s="109" t="s">
        <v>43</v>
      </c>
      <c r="C40" s="63" t="s">
        <v>44</v>
      </c>
      <c r="L40" s="17"/>
      <c r="M40" s="117"/>
      <c r="N40" s="124"/>
      <c r="O40" s="117"/>
      <c r="P40" s="124"/>
      <c r="Q40" s="129"/>
      <c r="R40" s="121">
        <f t="shared" si="0"/>
        <v>0</v>
      </c>
      <c r="S40" s="129"/>
      <c r="T40" s="124"/>
      <c r="U40" s="129"/>
      <c r="V40" s="124"/>
      <c r="W40" s="117"/>
      <c r="X40" s="711"/>
      <c r="Y40" s="713"/>
      <c r="Z40" s="137"/>
    </row>
    <row r="41" spans="2:26" x14ac:dyDescent="0.35">
      <c r="B41" s="109" t="s">
        <v>45</v>
      </c>
      <c r="C41" s="63" t="s">
        <v>46</v>
      </c>
      <c r="L41" s="17"/>
      <c r="M41" s="117"/>
      <c r="N41" s="124"/>
      <c r="O41" s="117"/>
      <c r="P41" s="124">
        <v>1</v>
      </c>
      <c r="Q41" s="129"/>
      <c r="R41" s="121">
        <f t="shared" si="0"/>
        <v>1</v>
      </c>
      <c r="S41" s="129"/>
      <c r="T41" s="124"/>
      <c r="U41" s="129">
        <v>1</v>
      </c>
      <c r="V41" s="124"/>
      <c r="W41" s="117">
        <f>SUM(S41:V41)</f>
        <v>1</v>
      </c>
      <c r="X41" s="711"/>
      <c r="Y41" s="713"/>
      <c r="Z41" s="137"/>
    </row>
    <row r="42" spans="2:26" x14ac:dyDescent="0.35">
      <c r="B42" s="40"/>
      <c r="L42" s="17"/>
      <c r="M42" s="117"/>
      <c r="N42" s="121"/>
      <c r="O42" s="117"/>
      <c r="P42" s="121"/>
      <c r="Q42" s="117"/>
      <c r="R42" s="121">
        <f t="shared" si="0"/>
        <v>0</v>
      </c>
      <c r="S42" s="117"/>
      <c r="T42" s="121"/>
      <c r="U42" s="117"/>
      <c r="V42" s="121"/>
      <c r="W42" s="117"/>
      <c r="X42" s="711"/>
      <c r="Y42" s="713"/>
      <c r="Z42" s="137"/>
    </row>
    <row r="43" spans="2:26" x14ac:dyDescent="0.35">
      <c r="B43" s="39" t="s">
        <v>47</v>
      </c>
      <c r="L43" s="17"/>
      <c r="M43" s="117"/>
      <c r="N43" s="121"/>
      <c r="O43" s="117"/>
      <c r="P43" s="121"/>
      <c r="Q43" s="117"/>
      <c r="R43" s="121">
        <f t="shared" si="0"/>
        <v>0</v>
      </c>
      <c r="S43" s="117"/>
      <c r="T43" s="121"/>
      <c r="U43" s="117"/>
      <c r="V43" s="121"/>
      <c r="W43" s="117"/>
      <c r="X43" s="711"/>
      <c r="Y43" s="713"/>
      <c r="Z43" s="137"/>
    </row>
    <row r="44" spans="2:26" x14ac:dyDescent="0.35">
      <c r="B44" s="40"/>
      <c r="L44" s="17"/>
      <c r="M44" s="117"/>
      <c r="N44" s="121"/>
      <c r="O44" s="117"/>
      <c r="P44" s="121"/>
      <c r="Q44" s="117"/>
      <c r="R44" s="121">
        <f t="shared" si="0"/>
        <v>0</v>
      </c>
      <c r="S44" s="117"/>
      <c r="T44" s="121"/>
      <c r="U44" s="117"/>
      <c r="V44" s="121"/>
      <c r="W44" s="117"/>
      <c r="X44" s="711"/>
      <c r="Y44" s="713"/>
      <c r="Z44" s="137"/>
    </row>
    <row r="45" spans="2:26" x14ac:dyDescent="0.35">
      <c r="B45" s="10" t="s">
        <v>48</v>
      </c>
      <c r="C45" s="11" t="s">
        <v>49</v>
      </c>
      <c r="D45" s="12"/>
      <c r="E45" s="12"/>
      <c r="L45" s="17"/>
      <c r="M45" s="117"/>
      <c r="N45" s="121"/>
      <c r="O45" s="117"/>
      <c r="P45" s="121"/>
      <c r="Q45" s="117"/>
      <c r="R45" s="782" t="s">
        <v>350</v>
      </c>
      <c r="S45" s="118">
        <v>350</v>
      </c>
      <c r="T45" s="135">
        <v>377</v>
      </c>
      <c r="U45" s="118">
        <v>220</v>
      </c>
      <c r="V45" s="135">
        <v>322</v>
      </c>
      <c r="W45" s="117">
        <f>SUM(S45:V45)</f>
        <v>1269</v>
      </c>
      <c r="X45" s="711"/>
      <c r="Y45" s="713"/>
      <c r="Z45" s="137"/>
    </row>
    <row r="46" spans="2:26" x14ac:dyDescent="0.35">
      <c r="B46" s="10"/>
      <c r="C46" s="13" t="s">
        <v>50</v>
      </c>
      <c r="D46" s="14" t="s">
        <v>51</v>
      </c>
      <c r="E46" s="11"/>
      <c r="L46" s="17"/>
      <c r="M46" s="117"/>
      <c r="N46" s="121"/>
      <c r="O46" s="117"/>
      <c r="P46" s="121"/>
      <c r="Q46" s="117"/>
      <c r="R46" s="782"/>
      <c r="S46" s="118">
        <v>66</v>
      </c>
      <c r="T46" s="135">
        <v>115</v>
      </c>
      <c r="U46" s="118">
        <v>30</v>
      </c>
      <c r="V46" s="135">
        <v>120</v>
      </c>
      <c r="W46" s="117">
        <f t="shared" ref="W46:W100" si="1">SUM(S46:V46)</f>
        <v>331</v>
      </c>
      <c r="X46" s="711"/>
      <c r="Y46" s="713"/>
      <c r="Z46" s="137"/>
    </row>
    <row r="47" spans="2:26" x14ac:dyDescent="0.35">
      <c r="B47" s="10"/>
      <c r="C47" s="15"/>
      <c r="D47" s="16" t="s">
        <v>52</v>
      </c>
      <c r="E47" s="33"/>
      <c r="L47" s="17"/>
      <c r="M47" s="117"/>
      <c r="N47" s="121"/>
      <c r="O47" s="117"/>
      <c r="P47" s="121"/>
      <c r="Q47" s="117"/>
      <c r="R47" s="782"/>
      <c r="S47" s="117">
        <v>1</v>
      </c>
      <c r="T47" s="121">
        <v>2</v>
      </c>
      <c r="U47" s="117">
        <v>1</v>
      </c>
      <c r="V47" s="121">
        <v>3</v>
      </c>
      <c r="W47" s="117">
        <f t="shared" si="1"/>
        <v>7</v>
      </c>
      <c r="X47" s="711"/>
      <c r="Y47" s="713"/>
      <c r="Z47" s="137"/>
    </row>
    <row r="48" spans="2:26" x14ac:dyDescent="0.35">
      <c r="B48" s="10"/>
      <c r="C48" s="15"/>
      <c r="D48" s="16" t="s">
        <v>53</v>
      </c>
      <c r="E48" s="33"/>
      <c r="L48" s="17"/>
      <c r="M48" s="117"/>
      <c r="N48" s="121"/>
      <c r="O48" s="117"/>
      <c r="P48" s="121"/>
      <c r="Q48" s="117"/>
      <c r="R48" s="782"/>
      <c r="S48" s="117">
        <v>7</v>
      </c>
      <c r="T48" s="121">
        <v>4</v>
      </c>
      <c r="U48" s="117">
        <v>2</v>
      </c>
      <c r="V48" s="121">
        <v>11</v>
      </c>
      <c r="W48" s="117">
        <f t="shared" si="1"/>
        <v>24</v>
      </c>
      <c r="X48" s="711"/>
      <c r="Y48" s="713"/>
      <c r="Z48" s="137"/>
    </row>
    <row r="49" spans="2:26" x14ac:dyDescent="0.35">
      <c r="B49" s="10"/>
      <c r="C49" s="15"/>
      <c r="D49" s="16" t="s">
        <v>54</v>
      </c>
      <c r="E49" s="33"/>
      <c r="L49" s="17"/>
      <c r="M49" s="117"/>
      <c r="N49" s="121"/>
      <c r="O49" s="117"/>
      <c r="P49" s="121"/>
      <c r="Q49" s="117"/>
      <c r="R49" s="782"/>
      <c r="S49" s="117">
        <v>12</v>
      </c>
      <c r="T49" s="121">
        <v>33</v>
      </c>
      <c r="U49" s="117">
        <v>7</v>
      </c>
      <c r="V49" s="121">
        <v>33</v>
      </c>
      <c r="W49" s="117">
        <f t="shared" si="1"/>
        <v>85</v>
      </c>
      <c r="X49" s="711"/>
      <c r="Y49" s="713"/>
      <c r="Z49" s="137"/>
    </row>
    <row r="50" spans="2:26" x14ac:dyDescent="0.35">
      <c r="B50" s="10"/>
      <c r="C50" s="15"/>
      <c r="D50" s="16" t="s">
        <v>55</v>
      </c>
      <c r="E50" s="33"/>
      <c r="L50" s="17"/>
      <c r="M50" s="117"/>
      <c r="N50" s="121"/>
      <c r="O50" s="117"/>
      <c r="P50" s="121"/>
      <c r="Q50" s="117"/>
      <c r="R50" s="782"/>
      <c r="S50" s="117">
        <v>25</v>
      </c>
      <c r="T50" s="121">
        <v>31</v>
      </c>
      <c r="U50" s="117">
        <v>8</v>
      </c>
      <c r="V50" s="121">
        <v>48</v>
      </c>
      <c r="W50" s="117">
        <f t="shared" si="1"/>
        <v>112</v>
      </c>
      <c r="X50" s="711"/>
      <c r="Y50" s="713"/>
      <c r="Z50" s="137"/>
    </row>
    <row r="51" spans="2:26" x14ac:dyDescent="0.35">
      <c r="B51" s="10"/>
      <c r="C51" s="15"/>
      <c r="D51" s="16" t="s">
        <v>56</v>
      </c>
      <c r="E51" s="33"/>
      <c r="L51" s="17"/>
      <c r="M51" s="117"/>
      <c r="N51" s="121"/>
      <c r="O51" s="117"/>
      <c r="P51" s="121"/>
      <c r="Q51" s="117"/>
      <c r="R51" s="782"/>
      <c r="S51" s="117">
        <v>21</v>
      </c>
      <c r="T51" s="121">
        <v>45</v>
      </c>
      <c r="U51" s="117">
        <v>8</v>
      </c>
      <c r="V51" s="121">
        <v>14</v>
      </c>
      <c r="W51" s="117">
        <f t="shared" si="1"/>
        <v>88</v>
      </c>
      <c r="X51" s="711"/>
      <c r="Y51" s="713"/>
      <c r="Z51" s="137"/>
    </row>
    <row r="52" spans="2:26" x14ac:dyDescent="0.35">
      <c r="B52" s="10"/>
      <c r="C52" s="15"/>
      <c r="D52" s="16" t="s">
        <v>57</v>
      </c>
      <c r="E52" s="33"/>
      <c r="L52" s="17"/>
      <c r="M52" s="117"/>
      <c r="N52" s="121"/>
      <c r="O52" s="117"/>
      <c r="P52" s="121"/>
      <c r="Q52" s="117"/>
      <c r="R52" s="782"/>
      <c r="S52" s="117">
        <v>0</v>
      </c>
      <c r="T52" s="121">
        <v>0</v>
      </c>
      <c r="U52" s="117">
        <v>4</v>
      </c>
      <c r="V52" s="121">
        <v>11</v>
      </c>
      <c r="W52" s="117">
        <f t="shared" si="1"/>
        <v>15</v>
      </c>
      <c r="X52" s="711"/>
      <c r="Y52" s="713"/>
      <c r="Z52" s="137"/>
    </row>
    <row r="53" spans="2:26" x14ac:dyDescent="0.35">
      <c r="B53" s="10"/>
      <c r="C53" s="11"/>
      <c r="D53" s="11" t="s">
        <v>58</v>
      </c>
      <c r="L53" s="17"/>
      <c r="M53" s="117"/>
      <c r="N53" s="121"/>
      <c r="O53" s="117"/>
      <c r="P53" s="121"/>
      <c r="Q53" s="117"/>
      <c r="R53" s="782"/>
      <c r="S53" s="117">
        <v>1</v>
      </c>
      <c r="T53" s="121">
        <v>10</v>
      </c>
      <c r="U53" s="117">
        <v>2</v>
      </c>
      <c r="V53" s="121">
        <v>7</v>
      </c>
      <c r="W53" s="117">
        <f t="shared" si="1"/>
        <v>20</v>
      </c>
      <c r="X53" s="711"/>
      <c r="Y53" s="713"/>
      <c r="Z53" s="137"/>
    </row>
    <row r="54" spans="2:26" x14ac:dyDescent="0.35">
      <c r="B54" s="10"/>
      <c r="C54" s="13"/>
      <c r="D54" s="11" t="s">
        <v>59</v>
      </c>
      <c r="L54" s="17"/>
      <c r="M54" s="117"/>
      <c r="N54" s="121"/>
      <c r="O54" s="117"/>
      <c r="P54" s="121"/>
      <c r="Q54" s="117"/>
      <c r="R54" s="782"/>
      <c r="S54" s="117">
        <v>4</v>
      </c>
      <c r="T54" s="121">
        <v>8</v>
      </c>
      <c r="U54" s="117">
        <v>6</v>
      </c>
      <c r="V54" s="121">
        <v>16</v>
      </c>
      <c r="W54" s="117">
        <f t="shared" si="1"/>
        <v>34</v>
      </c>
      <c r="X54" s="711"/>
      <c r="Y54" s="713"/>
      <c r="Z54" s="137"/>
    </row>
    <row r="55" spans="2:26" x14ac:dyDescent="0.35">
      <c r="B55" s="10" t="s">
        <v>60</v>
      </c>
      <c r="C55" s="13"/>
      <c r="D55" s="11" t="s">
        <v>61</v>
      </c>
      <c r="L55" s="17"/>
      <c r="M55" s="117"/>
      <c r="N55" s="121"/>
      <c r="O55" s="117"/>
      <c r="P55" s="121"/>
      <c r="Q55" s="117"/>
      <c r="R55" s="782"/>
      <c r="S55" s="117">
        <v>1</v>
      </c>
      <c r="T55" s="121">
        <v>9</v>
      </c>
      <c r="U55" s="117">
        <v>0</v>
      </c>
      <c r="V55" s="121">
        <v>4</v>
      </c>
      <c r="W55" s="117">
        <f t="shared" si="1"/>
        <v>14</v>
      </c>
      <c r="X55" s="711"/>
      <c r="Y55" s="713"/>
      <c r="Z55" s="137"/>
    </row>
    <row r="56" spans="2:26" x14ac:dyDescent="0.35">
      <c r="B56" s="10" t="s">
        <v>60</v>
      </c>
      <c r="C56" s="13"/>
      <c r="D56" s="11" t="s">
        <v>62</v>
      </c>
      <c r="L56" s="17"/>
      <c r="M56" s="117"/>
      <c r="N56" s="121"/>
      <c r="O56" s="117"/>
      <c r="P56" s="121"/>
      <c r="Q56" s="117"/>
      <c r="R56" s="782"/>
      <c r="S56" s="118">
        <v>51</v>
      </c>
      <c r="T56" s="135">
        <v>62</v>
      </c>
      <c r="U56" s="118">
        <v>12</v>
      </c>
      <c r="V56" s="135">
        <v>66</v>
      </c>
      <c r="W56" s="117">
        <f t="shared" si="1"/>
        <v>191</v>
      </c>
      <c r="X56" s="711"/>
      <c r="Y56" s="713"/>
      <c r="Z56" s="137"/>
    </row>
    <row r="57" spans="2:26" x14ac:dyDescent="0.35">
      <c r="B57" s="10"/>
      <c r="C57" s="13"/>
      <c r="D57" s="18" t="s">
        <v>63</v>
      </c>
      <c r="L57" s="17"/>
      <c r="M57" s="117"/>
      <c r="N57" s="121"/>
      <c r="O57" s="117"/>
      <c r="P57" s="121"/>
      <c r="Q57" s="117"/>
      <c r="R57" s="782"/>
      <c r="S57" s="117">
        <v>34</v>
      </c>
      <c r="T57" s="121">
        <v>43</v>
      </c>
      <c r="U57" s="117">
        <v>9</v>
      </c>
      <c r="V57" s="121">
        <v>46</v>
      </c>
      <c r="W57" s="117">
        <f t="shared" si="1"/>
        <v>132</v>
      </c>
      <c r="X57" s="711"/>
      <c r="Y57" s="713"/>
      <c r="Z57" s="137"/>
    </row>
    <row r="58" spans="2:26" x14ac:dyDescent="0.35">
      <c r="B58" s="10"/>
      <c r="C58" s="11"/>
      <c r="D58" s="18" t="s">
        <v>64</v>
      </c>
      <c r="L58" s="17"/>
      <c r="M58" s="117"/>
      <c r="N58" s="121"/>
      <c r="O58" s="117"/>
      <c r="P58" s="121"/>
      <c r="Q58" s="117"/>
      <c r="R58" s="782"/>
      <c r="S58" s="117">
        <v>17</v>
      </c>
      <c r="T58" s="121">
        <v>19</v>
      </c>
      <c r="U58" s="117">
        <v>3</v>
      </c>
      <c r="V58" s="121">
        <v>20</v>
      </c>
      <c r="W58" s="117">
        <f t="shared" si="1"/>
        <v>59</v>
      </c>
      <c r="X58" s="711"/>
      <c r="Y58" s="713"/>
      <c r="Z58" s="137"/>
    </row>
    <row r="59" spans="2:26" x14ac:dyDescent="0.35">
      <c r="B59" s="10"/>
      <c r="C59" s="11"/>
      <c r="D59" s="18" t="s">
        <v>65</v>
      </c>
      <c r="L59" s="17"/>
      <c r="M59" s="117"/>
      <c r="N59" s="121"/>
      <c r="O59" s="117"/>
      <c r="P59" s="121"/>
      <c r="Q59" s="117"/>
      <c r="R59" s="782"/>
      <c r="S59" s="117"/>
      <c r="T59" s="121"/>
      <c r="U59" s="117"/>
      <c r="V59" s="121"/>
      <c r="W59" s="117">
        <f t="shared" si="1"/>
        <v>0</v>
      </c>
      <c r="X59" s="711"/>
      <c r="Y59" s="713"/>
      <c r="Z59" s="137"/>
    </row>
    <row r="60" spans="2:26" x14ac:dyDescent="0.35">
      <c r="B60" s="10"/>
      <c r="C60" s="13"/>
      <c r="D60" s="11" t="s">
        <v>66</v>
      </c>
      <c r="L60" s="17"/>
      <c r="M60" s="117"/>
      <c r="N60" s="121"/>
      <c r="O60" s="117"/>
      <c r="P60" s="121"/>
      <c r="Q60" s="117"/>
      <c r="R60" s="782"/>
      <c r="S60" s="117"/>
      <c r="T60" s="121"/>
      <c r="U60" s="117">
        <v>1</v>
      </c>
      <c r="V60" s="121">
        <v>1</v>
      </c>
      <c r="W60" s="117">
        <f t="shared" si="1"/>
        <v>2</v>
      </c>
      <c r="X60" s="711"/>
      <c r="Y60" s="713"/>
      <c r="Z60" s="137"/>
    </row>
    <row r="61" spans="2:26" x14ac:dyDescent="0.35">
      <c r="B61" s="10"/>
      <c r="C61" s="13"/>
      <c r="D61" s="18" t="s">
        <v>67</v>
      </c>
      <c r="L61" s="17"/>
      <c r="M61" s="117"/>
      <c r="N61" s="121"/>
      <c r="O61" s="117"/>
      <c r="P61" s="121"/>
      <c r="Q61" s="117"/>
      <c r="R61" s="782"/>
      <c r="S61" s="117"/>
      <c r="T61" s="121"/>
      <c r="U61" s="117"/>
      <c r="V61" s="121"/>
      <c r="W61" s="117">
        <f t="shared" si="1"/>
        <v>0</v>
      </c>
      <c r="X61" s="711"/>
      <c r="Y61" s="713"/>
      <c r="Z61" s="137"/>
    </row>
    <row r="62" spans="2:26" x14ac:dyDescent="0.35">
      <c r="B62" s="10"/>
      <c r="C62" s="11"/>
      <c r="D62" s="18" t="s">
        <v>68</v>
      </c>
      <c r="L62" s="17"/>
      <c r="M62" s="117"/>
      <c r="N62" s="121"/>
      <c r="O62" s="117"/>
      <c r="P62" s="121"/>
      <c r="Q62" s="117"/>
      <c r="R62" s="782"/>
      <c r="S62" s="117"/>
      <c r="T62" s="121"/>
      <c r="U62" s="117"/>
      <c r="V62" s="121"/>
      <c r="W62" s="117">
        <f t="shared" si="1"/>
        <v>0</v>
      </c>
      <c r="X62" s="711"/>
      <c r="Y62" s="713"/>
      <c r="Z62" s="137"/>
    </row>
    <row r="63" spans="2:26" x14ac:dyDescent="0.35">
      <c r="B63" s="10"/>
      <c r="C63" s="11"/>
      <c r="D63" s="18" t="s">
        <v>69</v>
      </c>
      <c r="L63" s="17"/>
      <c r="M63" s="117"/>
      <c r="N63" s="121"/>
      <c r="O63" s="117"/>
      <c r="P63" s="121"/>
      <c r="Q63" s="117"/>
      <c r="R63" s="782"/>
      <c r="S63" s="117"/>
      <c r="T63" s="121"/>
      <c r="U63" s="117">
        <v>1</v>
      </c>
      <c r="V63" s="121">
        <v>1</v>
      </c>
      <c r="W63" s="117">
        <f t="shared" si="1"/>
        <v>2</v>
      </c>
      <c r="X63" s="711"/>
      <c r="Y63" s="713"/>
      <c r="Z63" s="137"/>
    </row>
    <row r="64" spans="2:26" x14ac:dyDescent="0.35">
      <c r="B64" s="10"/>
      <c r="C64" s="13"/>
      <c r="D64" s="18" t="s">
        <v>70</v>
      </c>
      <c r="L64" s="17"/>
      <c r="M64" s="117"/>
      <c r="N64" s="121"/>
      <c r="O64" s="117"/>
      <c r="P64" s="121"/>
      <c r="Q64" s="117"/>
      <c r="R64" s="782"/>
      <c r="S64" s="117"/>
      <c r="T64" s="121"/>
      <c r="U64" s="117"/>
      <c r="V64" s="121"/>
      <c r="W64" s="117">
        <f t="shared" si="1"/>
        <v>0</v>
      </c>
      <c r="X64" s="711"/>
      <c r="Y64" s="713"/>
      <c r="Z64" s="137"/>
    </row>
    <row r="65" spans="2:26" x14ac:dyDescent="0.35">
      <c r="B65" s="10"/>
      <c r="C65" s="13"/>
      <c r="D65" s="18" t="s">
        <v>71</v>
      </c>
      <c r="L65" s="17"/>
      <c r="M65" s="117"/>
      <c r="N65" s="121"/>
      <c r="O65" s="117"/>
      <c r="P65" s="121"/>
      <c r="Q65" s="117"/>
      <c r="R65" s="782"/>
      <c r="S65" s="117"/>
      <c r="T65" s="121"/>
      <c r="U65" s="117"/>
      <c r="V65" s="121"/>
      <c r="W65" s="117">
        <f t="shared" si="1"/>
        <v>0</v>
      </c>
      <c r="X65" s="711"/>
      <c r="Y65" s="713"/>
      <c r="Z65" s="137"/>
    </row>
    <row r="66" spans="2:26" x14ac:dyDescent="0.35">
      <c r="B66" s="10"/>
      <c r="C66" s="11"/>
      <c r="D66" s="11" t="s">
        <v>72</v>
      </c>
      <c r="L66" s="17"/>
      <c r="M66" s="117"/>
      <c r="N66" s="121"/>
      <c r="O66" s="117"/>
      <c r="P66" s="121"/>
      <c r="Q66" s="117"/>
      <c r="R66" s="782"/>
      <c r="S66" s="117">
        <v>6</v>
      </c>
      <c r="T66" s="121">
        <v>8</v>
      </c>
      <c r="U66" s="117">
        <v>2</v>
      </c>
      <c r="V66" s="121">
        <v>7</v>
      </c>
      <c r="W66" s="117">
        <f t="shared" si="1"/>
        <v>23</v>
      </c>
      <c r="X66" s="711"/>
      <c r="Y66" s="713"/>
      <c r="Z66" s="137"/>
    </row>
    <row r="67" spans="2:26" x14ac:dyDescent="0.35">
      <c r="B67" s="10"/>
      <c r="C67" s="11"/>
      <c r="D67" s="11" t="s">
        <v>73</v>
      </c>
      <c r="L67" s="17"/>
      <c r="M67" s="117"/>
      <c r="N67" s="121"/>
      <c r="O67" s="117"/>
      <c r="P67" s="121"/>
      <c r="Q67" s="117"/>
      <c r="R67" s="782"/>
      <c r="S67" s="117"/>
      <c r="T67" s="121"/>
      <c r="U67" s="117"/>
      <c r="V67" s="121"/>
      <c r="W67" s="117">
        <f t="shared" si="1"/>
        <v>0</v>
      </c>
      <c r="X67" s="711"/>
      <c r="Y67" s="713"/>
      <c r="Z67" s="137"/>
    </row>
    <row r="68" spans="2:26" x14ac:dyDescent="0.35">
      <c r="B68" s="10"/>
      <c r="C68" s="11"/>
      <c r="D68" s="18" t="s">
        <v>74</v>
      </c>
      <c r="L68" s="17"/>
      <c r="M68" s="117"/>
      <c r="N68" s="121"/>
      <c r="O68" s="117"/>
      <c r="P68" s="121"/>
      <c r="Q68" s="117"/>
      <c r="R68" s="782"/>
      <c r="S68" s="117"/>
      <c r="T68" s="121"/>
      <c r="U68" s="117"/>
      <c r="V68" s="121"/>
      <c r="W68" s="117">
        <f t="shared" si="1"/>
        <v>0</v>
      </c>
      <c r="X68" s="711"/>
      <c r="Y68" s="713"/>
      <c r="Z68" s="137"/>
    </row>
    <row r="69" spans="2:26" x14ac:dyDescent="0.35">
      <c r="B69" s="10"/>
      <c r="C69" s="11"/>
      <c r="D69" s="18" t="s">
        <v>75</v>
      </c>
      <c r="L69" s="17"/>
      <c r="M69" s="117"/>
      <c r="N69" s="121"/>
      <c r="O69" s="117"/>
      <c r="P69" s="121"/>
      <c r="Q69" s="117"/>
      <c r="R69" s="782"/>
      <c r="S69" s="117"/>
      <c r="T69" s="121"/>
      <c r="U69" s="117"/>
      <c r="V69" s="121"/>
      <c r="W69" s="117">
        <f t="shared" si="1"/>
        <v>0</v>
      </c>
      <c r="X69" s="711"/>
      <c r="Y69" s="713"/>
      <c r="Z69" s="137"/>
    </row>
    <row r="70" spans="2:26" x14ac:dyDescent="0.35">
      <c r="B70" s="10"/>
      <c r="C70" s="13"/>
      <c r="D70" s="11" t="s">
        <v>76</v>
      </c>
      <c r="L70" s="17"/>
      <c r="M70" s="117"/>
      <c r="N70" s="121"/>
      <c r="O70" s="117"/>
      <c r="P70" s="121"/>
      <c r="Q70" s="117"/>
      <c r="R70" s="782"/>
      <c r="S70" s="117">
        <v>1</v>
      </c>
      <c r="T70" s="121"/>
      <c r="U70" s="117"/>
      <c r="V70" s="121"/>
      <c r="W70" s="117">
        <f t="shared" si="1"/>
        <v>1</v>
      </c>
      <c r="X70" s="711"/>
      <c r="Y70" s="713"/>
      <c r="Z70" s="137"/>
    </row>
    <row r="71" spans="2:26" x14ac:dyDescent="0.35">
      <c r="B71" s="10"/>
      <c r="C71" s="13"/>
      <c r="D71" s="11" t="s">
        <v>77</v>
      </c>
      <c r="L71" s="17"/>
      <c r="M71" s="117"/>
      <c r="N71" s="121"/>
      <c r="O71" s="117"/>
      <c r="P71" s="121"/>
      <c r="Q71" s="117"/>
      <c r="R71" s="782"/>
      <c r="S71" s="117"/>
      <c r="T71" s="121">
        <v>7</v>
      </c>
      <c r="U71" s="117">
        <v>6</v>
      </c>
      <c r="V71" s="121">
        <v>15</v>
      </c>
      <c r="W71" s="117">
        <f t="shared" si="1"/>
        <v>28</v>
      </c>
      <c r="X71" s="711"/>
      <c r="Y71" s="713"/>
      <c r="Z71" s="137"/>
    </row>
    <row r="72" spans="2:26" x14ac:dyDescent="0.35">
      <c r="B72" s="10"/>
      <c r="C72" s="13"/>
      <c r="D72" s="11" t="s">
        <v>78</v>
      </c>
      <c r="L72" s="17"/>
      <c r="M72" s="117"/>
      <c r="N72" s="121"/>
      <c r="O72" s="117"/>
      <c r="P72" s="121"/>
      <c r="Q72" s="117"/>
      <c r="R72" s="782"/>
      <c r="S72" s="117">
        <v>1</v>
      </c>
      <c r="T72" s="121">
        <v>1</v>
      </c>
      <c r="U72" s="117"/>
      <c r="V72" s="121"/>
      <c r="W72" s="117">
        <f t="shared" si="1"/>
        <v>2</v>
      </c>
      <c r="X72" s="711"/>
      <c r="Y72" s="713"/>
      <c r="Z72" s="137"/>
    </row>
    <row r="73" spans="2:26" x14ac:dyDescent="0.35">
      <c r="B73" s="10"/>
      <c r="C73" s="13"/>
      <c r="D73" s="19" t="s">
        <v>79</v>
      </c>
      <c r="E73" s="11"/>
      <c r="L73" s="17"/>
      <c r="M73" s="117"/>
      <c r="N73" s="121"/>
      <c r="O73" s="117"/>
      <c r="P73" s="121"/>
      <c r="Q73" s="117"/>
      <c r="R73" s="782"/>
      <c r="S73" s="117"/>
      <c r="T73" s="121"/>
      <c r="U73" s="117"/>
      <c r="V73" s="121"/>
      <c r="W73" s="117">
        <f t="shared" si="1"/>
        <v>0</v>
      </c>
      <c r="X73" s="711"/>
      <c r="Y73" s="713"/>
      <c r="Z73" s="137"/>
    </row>
    <row r="74" spans="2:26" x14ac:dyDescent="0.35">
      <c r="B74" s="10"/>
      <c r="C74" s="13"/>
      <c r="D74" s="19" t="s">
        <v>80</v>
      </c>
      <c r="E74" s="11"/>
      <c r="L74" s="17"/>
      <c r="M74" s="117"/>
      <c r="N74" s="121"/>
      <c r="O74" s="117"/>
      <c r="P74" s="121"/>
      <c r="Q74" s="117"/>
      <c r="R74" s="782"/>
      <c r="S74" s="117"/>
      <c r="T74" s="121"/>
      <c r="U74" s="117"/>
      <c r="V74" s="121"/>
      <c r="W74" s="117">
        <f t="shared" si="1"/>
        <v>0</v>
      </c>
      <c r="X74" s="711"/>
      <c r="Y74" s="713"/>
      <c r="Z74" s="137"/>
    </row>
    <row r="75" spans="2:26" x14ac:dyDescent="0.35">
      <c r="B75" s="10"/>
      <c r="C75" s="13"/>
      <c r="D75" s="19" t="s">
        <v>81</v>
      </c>
      <c r="E75" s="11"/>
      <c r="L75" s="17"/>
      <c r="M75" s="117"/>
      <c r="N75" s="121"/>
      <c r="O75" s="117"/>
      <c r="P75" s="121"/>
      <c r="Q75" s="117"/>
      <c r="R75" s="782"/>
      <c r="S75" s="117"/>
      <c r="T75" s="121"/>
      <c r="U75" s="117"/>
      <c r="V75" s="121"/>
      <c r="W75" s="117">
        <f t="shared" si="1"/>
        <v>0</v>
      </c>
      <c r="X75" s="711"/>
      <c r="Y75" s="713"/>
      <c r="Z75" s="137"/>
    </row>
    <row r="76" spans="2:26" x14ac:dyDescent="0.35">
      <c r="B76" s="10"/>
      <c r="C76" s="13"/>
      <c r="D76" s="11" t="s">
        <v>82</v>
      </c>
      <c r="L76" s="17"/>
      <c r="M76" s="117"/>
      <c r="N76" s="121"/>
      <c r="O76" s="117"/>
      <c r="P76" s="121"/>
      <c r="Q76" s="117"/>
      <c r="R76" s="782"/>
      <c r="S76" s="117"/>
      <c r="T76" s="121">
        <v>4</v>
      </c>
      <c r="U76" s="117"/>
      <c r="V76" s="121">
        <v>2</v>
      </c>
      <c r="W76" s="117">
        <f t="shared" si="1"/>
        <v>6</v>
      </c>
      <c r="X76" s="711"/>
      <c r="Y76" s="713"/>
      <c r="Z76" s="137"/>
    </row>
    <row r="77" spans="2:26" x14ac:dyDescent="0.35">
      <c r="B77" s="10"/>
      <c r="C77" s="13"/>
      <c r="D77" s="11" t="s">
        <v>83</v>
      </c>
      <c r="L77" s="17"/>
      <c r="M77" s="117"/>
      <c r="N77" s="121"/>
      <c r="O77" s="117"/>
      <c r="P77" s="121"/>
      <c r="Q77" s="117"/>
      <c r="R77" s="782"/>
      <c r="S77" s="117"/>
      <c r="T77" s="121"/>
      <c r="U77" s="117"/>
      <c r="V77" s="121"/>
      <c r="W77" s="117">
        <f t="shared" si="1"/>
        <v>0</v>
      </c>
      <c r="X77" s="711"/>
      <c r="Y77" s="713"/>
      <c r="Z77" s="137"/>
    </row>
    <row r="78" spans="2:26" x14ac:dyDescent="0.35">
      <c r="B78" s="10"/>
      <c r="C78" s="13"/>
      <c r="D78" s="11" t="s">
        <v>84</v>
      </c>
      <c r="L78" s="17"/>
      <c r="M78" s="117"/>
      <c r="N78" s="121"/>
      <c r="O78" s="117"/>
      <c r="P78" s="121"/>
      <c r="Q78" s="117"/>
      <c r="R78" s="782"/>
      <c r="S78" s="117"/>
      <c r="T78" s="121"/>
      <c r="U78" s="117"/>
      <c r="V78" s="121"/>
      <c r="W78" s="117">
        <f t="shared" si="1"/>
        <v>0</v>
      </c>
      <c r="X78" s="711"/>
      <c r="Y78" s="713"/>
      <c r="Z78" s="137"/>
    </row>
    <row r="79" spans="2:26" x14ac:dyDescent="0.35">
      <c r="B79" s="10"/>
      <c r="C79" s="13"/>
      <c r="D79" s="11" t="s">
        <v>85</v>
      </c>
      <c r="L79" s="17"/>
      <c r="M79" s="117"/>
      <c r="N79" s="121"/>
      <c r="O79" s="117"/>
      <c r="P79" s="121"/>
      <c r="Q79" s="117"/>
      <c r="R79" s="782"/>
      <c r="S79" s="117"/>
      <c r="T79" s="121">
        <v>1</v>
      </c>
      <c r="U79" s="117">
        <v>1</v>
      </c>
      <c r="V79" s="121">
        <v>4</v>
      </c>
      <c r="W79" s="117">
        <f t="shared" si="1"/>
        <v>6</v>
      </c>
      <c r="X79" s="711"/>
      <c r="Y79" s="713"/>
      <c r="Z79" s="137"/>
    </row>
    <row r="80" spans="2:26" x14ac:dyDescent="0.35">
      <c r="B80" s="10"/>
      <c r="C80" s="15"/>
      <c r="D80" s="18" t="s">
        <v>86</v>
      </c>
      <c r="L80" s="17"/>
      <c r="M80" s="117"/>
      <c r="N80" s="121"/>
      <c r="O80" s="117"/>
      <c r="P80" s="121"/>
      <c r="Q80" s="117"/>
      <c r="R80" s="782"/>
      <c r="S80" s="117"/>
      <c r="T80" s="121"/>
      <c r="U80" s="117"/>
      <c r="V80" s="121"/>
      <c r="W80" s="117">
        <f t="shared" si="1"/>
        <v>0</v>
      </c>
      <c r="X80" s="711"/>
      <c r="Y80" s="713"/>
      <c r="Z80" s="137"/>
    </row>
    <row r="81" spans="2:26" x14ac:dyDescent="0.35">
      <c r="B81" s="10"/>
      <c r="C81" s="15"/>
      <c r="D81" s="18" t="s">
        <v>87</v>
      </c>
      <c r="L81" s="17"/>
      <c r="M81" s="117"/>
      <c r="N81" s="121"/>
      <c r="O81" s="117"/>
      <c r="P81" s="121"/>
      <c r="Q81" s="117"/>
      <c r="R81" s="782"/>
      <c r="S81" s="117"/>
      <c r="T81" s="121"/>
      <c r="U81" s="117"/>
      <c r="V81" s="121"/>
      <c r="W81" s="117">
        <f t="shared" si="1"/>
        <v>0</v>
      </c>
      <c r="X81" s="711"/>
      <c r="Y81" s="713"/>
      <c r="Z81" s="137"/>
    </row>
    <row r="82" spans="2:26" x14ac:dyDescent="0.35">
      <c r="B82" s="10"/>
      <c r="C82" s="15"/>
      <c r="D82" s="18" t="s">
        <v>88</v>
      </c>
      <c r="L82" s="17"/>
      <c r="M82" s="117"/>
      <c r="N82" s="121"/>
      <c r="O82" s="117"/>
      <c r="P82" s="121"/>
      <c r="Q82" s="117"/>
      <c r="R82" s="782"/>
      <c r="S82" s="117"/>
      <c r="T82" s="121"/>
      <c r="U82" s="117"/>
      <c r="V82" s="121"/>
      <c r="W82" s="117">
        <f t="shared" si="1"/>
        <v>0</v>
      </c>
      <c r="X82" s="711"/>
      <c r="Y82" s="713"/>
      <c r="Z82" s="137"/>
    </row>
    <row r="83" spans="2:26" x14ac:dyDescent="0.35">
      <c r="B83" s="10"/>
      <c r="C83" s="15"/>
      <c r="D83" s="18" t="s">
        <v>89</v>
      </c>
      <c r="L83" s="17"/>
      <c r="M83" s="117"/>
      <c r="N83" s="121"/>
      <c r="O83" s="117"/>
      <c r="P83" s="121"/>
      <c r="Q83" s="117"/>
      <c r="R83" s="782"/>
      <c r="S83" s="117"/>
      <c r="T83" s="121"/>
      <c r="U83" s="117"/>
      <c r="V83" s="121"/>
      <c r="W83" s="117">
        <f t="shared" si="1"/>
        <v>0</v>
      </c>
      <c r="X83" s="711"/>
      <c r="Y83" s="713"/>
      <c r="Z83" s="137"/>
    </row>
    <row r="84" spans="2:26" x14ac:dyDescent="0.35">
      <c r="B84" s="10"/>
      <c r="C84" s="15"/>
      <c r="D84" s="18" t="s">
        <v>90</v>
      </c>
      <c r="L84" s="17"/>
      <c r="M84" s="117"/>
      <c r="N84" s="121"/>
      <c r="O84" s="117"/>
      <c r="P84" s="121"/>
      <c r="Q84" s="117"/>
      <c r="R84" s="782"/>
      <c r="S84" s="117"/>
      <c r="T84" s="121"/>
      <c r="U84" s="117"/>
      <c r="V84" s="121"/>
      <c r="W84" s="117">
        <f t="shared" si="1"/>
        <v>0</v>
      </c>
      <c r="X84" s="711"/>
      <c r="Y84" s="713"/>
      <c r="Z84" s="137"/>
    </row>
    <row r="85" spans="2:26" ht="15" customHeight="1" x14ac:dyDescent="0.35">
      <c r="B85" s="10"/>
      <c r="C85" s="13" t="s">
        <v>91</v>
      </c>
      <c r="D85" s="30" t="s">
        <v>92</v>
      </c>
      <c r="E85" s="30"/>
      <c r="L85" s="17"/>
      <c r="M85" s="117"/>
      <c r="N85" s="121"/>
      <c r="O85" s="117"/>
      <c r="P85" s="121"/>
      <c r="Q85" s="117"/>
      <c r="R85" s="121"/>
      <c r="S85" s="117"/>
      <c r="T85" s="121"/>
      <c r="U85" s="117"/>
      <c r="V85" s="121"/>
      <c r="W85" s="117">
        <f t="shared" si="1"/>
        <v>0</v>
      </c>
      <c r="X85" s="711"/>
      <c r="Y85" s="713"/>
      <c r="Z85" s="137"/>
    </row>
    <row r="86" spans="2:26" ht="15" customHeight="1" x14ac:dyDescent="0.35">
      <c r="B86" s="10"/>
      <c r="C86" s="13"/>
      <c r="D86" s="46" t="s">
        <v>29</v>
      </c>
      <c r="E86" s="47" t="s">
        <v>170</v>
      </c>
      <c r="F86" s="47"/>
      <c r="L86" s="17"/>
      <c r="M86" s="117"/>
      <c r="N86" s="121"/>
      <c r="O86" s="117"/>
      <c r="P86" s="121"/>
      <c r="Q86" s="117"/>
      <c r="R86" s="121"/>
      <c r="S86" s="117">
        <v>0</v>
      </c>
      <c r="T86" s="121">
        <v>3</v>
      </c>
      <c r="U86" s="117">
        <v>0</v>
      </c>
      <c r="V86" s="121">
        <v>0</v>
      </c>
      <c r="W86" s="117">
        <f t="shared" si="1"/>
        <v>3</v>
      </c>
      <c r="X86" s="711"/>
      <c r="Y86" s="713"/>
      <c r="Z86" s="137"/>
    </row>
    <row r="87" spans="2:26" ht="15" customHeight="1" x14ac:dyDescent="0.35">
      <c r="B87" s="10"/>
      <c r="C87" s="13"/>
      <c r="D87" s="46" t="s">
        <v>31</v>
      </c>
      <c r="E87" s="47" t="s">
        <v>171</v>
      </c>
      <c r="F87" s="47"/>
      <c r="L87" s="17"/>
      <c r="M87" s="117"/>
      <c r="N87" s="121"/>
      <c r="O87" s="117"/>
      <c r="P87" s="121"/>
      <c r="Q87" s="117"/>
      <c r="R87" s="121"/>
      <c r="S87" s="117">
        <v>0</v>
      </c>
      <c r="T87" s="121">
        <v>0</v>
      </c>
      <c r="U87" s="117">
        <v>0</v>
      </c>
      <c r="V87" s="121">
        <v>0</v>
      </c>
      <c r="W87" s="117">
        <f t="shared" si="1"/>
        <v>0</v>
      </c>
      <c r="X87" s="711"/>
      <c r="Y87" s="713"/>
      <c r="Z87" s="137"/>
    </row>
    <row r="88" spans="2:26" ht="15" customHeight="1" x14ac:dyDescent="0.35">
      <c r="B88" s="10"/>
      <c r="C88" s="13"/>
      <c r="D88" s="46" t="s">
        <v>33</v>
      </c>
      <c r="E88" s="47" t="s">
        <v>172</v>
      </c>
      <c r="F88" s="47"/>
      <c r="L88" s="17"/>
      <c r="M88" s="117"/>
      <c r="N88" s="121"/>
      <c r="O88" s="117"/>
      <c r="P88" s="121"/>
      <c r="Q88" s="117"/>
      <c r="R88" s="121"/>
      <c r="S88" s="117">
        <v>21</v>
      </c>
      <c r="T88" s="121">
        <v>4</v>
      </c>
      <c r="U88" s="117">
        <v>7</v>
      </c>
      <c r="V88" s="121">
        <v>15</v>
      </c>
      <c r="W88" s="117">
        <f t="shared" si="1"/>
        <v>47</v>
      </c>
      <c r="X88" s="711"/>
      <c r="Y88" s="713"/>
      <c r="Z88" s="137"/>
    </row>
    <row r="89" spans="2:26" ht="15" customHeight="1" x14ac:dyDescent="0.35">
      <c r="B89" s="10"/>
      <c r="C89" s="13"/>
      <c r="D89" s="46" t="s">
        <v>43</v>
      </c>
      <c r="E89" s="46" t="s">
        <v>320</v>
      </c>
      <c r="F89" s="47"/>
      <c r="L89" s="17"/>
      <c r="M89" s="117"/>
      <c r="N89" s="121"/>
      <c r="O89" s="117"/>
      <c r="P89" s="121"/>
      <c r="Q89" s="117"/>
      <c r="R89" s="121"/>
      <c r="S89" s="117">
        <v>30</v>
      </c>
      <c r="T89" s="121">
        <v>14</v>
      </c>
      <c r="U89" s="117">
        <v>2</v>
      </c>
      <c r="V89" s="121">
        <v>13</v>
      </c>
      <c r="W89" s="117">
        <f t="shared" si="1"/>
        <v>59</v>
      </c>
      <c r="X89" s="711"/>
      <c r="Y89" s="713"/>
      <c r="Z89" s="137"/>
    </row>
    <row r="90" spans="2:26" ht="15" customHeight="1" x14ac:dyDescent="0.35">
      <c r="B90" s="10"/>
      <c r="C90" s="13"/>
      <c r="D90" s="46" t="s">
        <v>45</v>
      </c>
      <c r="E90" s="46" t="s">
        <v>321</v>
      </c>
      <c r="F90" s="47"/>
      <c r="L90" s="17"/>
      <c r="M90" s="117"/>
      <c r="N90" s="121"/>
      <c r="O90" s="117"/>
      <c r="P90" s="121"/>
      <c r="Q90" s="117"/>
      <c r="R90" s="121"/>
      <c r="S90" s="117">
        <v>1</v>
      </c>
      <c r="T90" s="121">
        <v>2</v>
      </c>
      <c r="U90" s="117">
        <v>0</v>
      </c>
      <c r="V90" s="121">
        <v>0</v>
      </c>
      <c r="W90" s="117">
        <f t="shared" si="1"/>
        <v>3</v>
      </c>
      <c r="X90" s="711"/>
      <c r="Y90" s="713"/>
      <c r="Z90" s="137"/>
    </row>
    <row r="91" spans="2:26" ht="15" customHeight="1" x14ac:dyDescent="0.35">
      <c r="B91" s="10"/>
      <c r="C91" s="13"/>
      <c r="D91" s="46" t="s">
        <v>322</v>
      </c>
      <c r="E91" s="46" t="s">
        <v>173</v>
      </c>
      <c r="F91" s="47"/>
      <c r="L91" s="17"/>
      <c r="M91" s="117"/>
      <c r="N91" s="121"/>
      <c r="O91" s="117"/>
      <c r="P91" s="121"/>
      <c r="Q91" s="117"/>
      <c r="R91" s="121"/>
      <c r="S91" s="117"/>
      <c r="T91" s="121"/>
      <c r="U91" s="117"/>
      <c r="V91" s="121"/>
      <c r="W91" s="117">
        <f t="shared" si="1"/>
        <v>0</v>
      </c>
      <c r="X91" s="711"/>
      <c r="Y91" s="713"/>
      <c r="Z91" s="137"/>
    </row>
    <row r="92" spans="2:26" ht="15" customHeight="1" x14ac:dyDescent="0.35">
      <c r="B92" s="10"/>
      <c r="C92" s="13"/>
      <c r="D92" s="46" t="s">
        <v>323</v>
      </c>
      <c r="E92" s="46" t="s">
        <v>169</v>
      </c>
      <c r="F92" s="47"/>
      <c r="L92" s="17"/>
      <c r="M92" s="117"/>
      <c r="N92" s="121"/>
      <c r="O92" s="117"/>
      <c r="P92" s="121"/>
      <c r="Q92" s="117"/>
      <c r="R92" s="121"/>
      <c r="S92" s="117">
        <v>51</v>
      </c>
      <c r="T92" s="121">
        <v>27</v>
      </c>
      <c r="U92" s="117">
        <v>12</v>
      </c>
      <c r="V92" s="121">
        <v>47</v>
      </c>
      <c r="W92" s="117">
        <f t="shared" si="1"/>
        <v>137</v>
      </c>
      <c r="X92" s="711"/>
      <c r="Y92" s="713"/>
      <c r="Z92" s="137"/>
    </row>
    <row r="93" spans="2:26" ht="15" customHeight="1" x14ac:dyDescent="0.35">
      <c r="B93" s="10"/>
      <c r="C93" s="13"/>
      <c r="D93" s="46" t="s">
        <v>324</v>
      </c>
      <c r="E93" s="46" t="s">
        <v>325</v>
      </c>
      <c r="F93" s="47"/>
      <c r="L93" s="17"/>
      <c r="M93" s="117"/>
      <c r="N93" s="121"/>
      <c r="O93" s="117"/>
      <c r="P93" s="121"/>
      <c r="Q93" s="117"/>
      <c r="R93" s="121"/>
      <c r="S93" s="117">
        <v>18</v>
      </c>
      <c r="T93" s="121">
        <v>67</v>
      </c>
      <c r="U93" s="117">
        <v>11</v>
      </c>
      <c r="V93" s="121">
        <v>20</v>
      </c>
      <c r="W93" s="117">
        <f t="shared" si="1"/>
        <v>116</v>
      </c>
      <c r="X93" s="711"/>
      <c r="Y93" s="713"/>
      <c r="Z93" s="137"/>
    </row>
    <row r="94" spans="2:26" ht="15" customHeight="1" x14ac:dyDescent="0.35">
      <c r="B94" s="10"/>
      <c r="C94" s="13"/>
      <c r="D94" s="46" t="s">
        <v>326</v>
      </c>
      <c r="E94" s="46" t="s">
        <v>327</v>
      </c>
      <c r="F94" s="47"/>
      <c r="L94" s="17"/>
      <c r="M94" s="117"/>
      <c r="N94" s="121"/>
      <c r="O94" s="117"/>
      <c r="P94" s="121"/>
      <c r="Q94" s="117"/>
      <c r="R94" s="121"/>
      <c r="S94" s="117">
        <v>3</v>
      </c>
      <c r="T94" s="121">
        <v>0</v>
      </c>
      <c r="U94" s="117">
        <v>0</v>
      </c>
      <c r="V94" s="121">
        <v>2</v>
      </c>
      <c r="W94" s="117">
        <f t="shared" si="1"/>
        <v>5</v>
      </c>
      <c r="X94" s="711"/>
      <c r="Y94" s="713"/>
      <c r="Z94" s="137"/>
    </row>
    <row r="95" spans="2:26" x14ac:dyDescent="0.35">
      <c r="B95" s="10"/>
      <c r="C95" s="15"/>
      <c r="D95" s="46"/>
      <c r="E95" s="65" t="s">
        <v>328</v>
      </c>
      <c r="F95" s="47"/>
      <c r="L95" s="17"/>
      <c r="M95" s="117"/>
      <c r="N95" s="121"/>
      <c r="O95" s="117"/>
      <c r="P95" s="121"/>
      <c r="Q95" s="117"/>
      <c r="R95" s="121"/>
      <c r="S95" s="117">
        <v>1</v>
      </c>
      <c r="T95" s="121">
        <v>0</v>
      </c>
      <c r="U95" s="117">
        <v>0</v>
      </c>
      <c r="V95" s="121">
        <v>0</v>
      </c>
      <c r="W95" s="117">
        <f t="shared" si="1"/>
        <v>1</v>
      </c>
      <c r="X95" s="711"/>
      <c r="Y95" s="713"/>
      <c r="Z95" s="137"/>
    </row>
    <row r="96" spans="2:26" x14ac:dyDescent="0.35">
      <c r="B96" s="10"/>
      <c r="C96" s="15"/>
      <c r="D96" s="46"/>
      <c r="E96" s="65" t="s">
        <v>329</v>
      </c>
      <c r="F96" s="47"/>
      <c r="L96" s="17"/>
      <c r="M96" s="117"/>
      <c r="N96" s="121"/>
      <c r="O96" s="117"/>
      <c r="P96" s="121"/>
      <c r="Q96" s="117"/>
      <c r="R96" s="121"/>
      <c r="S96" s="117">
        <v>2</v>
      </c>
      <c r="T96" s="121">
        <v>0</v>
      </c>
      <c r="U96" s="117">
        <v>0</v>
      </c>
      <c r="V96" s="121">
        <v>0</v>
      </c>
      <c r="W96" s="117">
        <f t="shared" si="1"/>
        <v>2</v>
      </c>
      <c r="X96" s="711"/>
      <c r="Y96" s="713"/>
      <c r="Z96" s="137"/>
    </row>
    <row r="97" spans="2:26" x14ac:dyDescent="0.35">
      <c r="B97" s="10"/>
      <c r="C97" s="15"/>
      <c r="D97" s="46"/>
      <c r="E97" s="65" t="s">
        <v>330</v>
      </c>
      <c r="F97" s="47"/>
      <c r="L97" s="17"/>
      <c r="M97" s="117"/>
      <c r="N97" s="121"/>
      <c r="O97" s="117"/>
      <c r="P97" s="121"/>
      <c r="Q97" s="117"/>
      <c r="R97" s="121"/>
      <c r="S97" s="117">
        <v>0</v>
      </c>
      <c r="T97" s="121">
        <v>0</v>
      </c>
      <c r="U97" s="117">
        <v>0</v>
      </c>
      <c r="V97" s="121">
        <v>2</v>
      </c>
      <c r="W97" s="117">
        <f t="shared" si="1"/>
        <v>2</v>
      </c>
      <c r="X97" s="711"/>
      <c r="Y97" s="713"/>
      <c r="Z97" s="137"/>
    </row>
    <row r="98" spans="2:26" x14ac:dyDescent="0.35">
      <c r="B98" s="10"/>
      <c r="C98" s="15"/>
      <c r="D98" s="15"/>
      <c r="E98" s="15"/>
      <c r="L98" s="17"/>
      <c r="M98" s="117"/>
      <c r="N98" s="121"/>
      <c r="O98" s="117"/>
      <c r="P98" s="121"/>
      <c r="Q98" s="117"/>
      <c r="R98" s="121"/>
      <c r="S98" s="117"/>
      <c r="T98" s="121"/>
      <c r="U98" s="117"/>
      <c r="V98" s="121"/>
      <c r="W98" s="117">
        <f t="shared" si="1"/>
        <v>0</v>
      </c>
      <c r="X98" s="711"/>
      <c r="Y98" s="713"/>
      <c r="Z98" s="137"/>
    </row>
    <row r="99" spans="2:26" x14ac:dyDescent="0.35">
      <c r="B99" s="10"/>
      <c r="C99" s="15"/>
      <c r="D99" s="15"/>
      <c r="E99" s="15"/>
      <c r="L99" s="17"/>
      <c r="M99" s="117"/>
      <c r="N99" s="121"/>
      <c r="O99" s="117"/>
      <c r="P99" s="121"/>
      <c r="Q99" s="117"/>
      <c r="R99" s="121"/>
      <c r="S99" s="117"/>
      <c r="T99" s="121"/>
      <c r="U99" s="117"/>
      <c r="V99" s="121"/>
      <c r="W99" s="117">
        <f t="shared" si="1"/>
        <v>0</v>
      </c>
      <c r="X99" s="711"/>
      <c r="Y99" s="713"/>
      <c r="Z99" s="137"/>
    </row>
    <row r="100" spans="2:26" x14ac:dyDescent="0.35">
      <c r="B100" s="10"/>
      <c r="C100" s="13" t="s">
        <v>94</v>
      </c>
      <c r="D100" s="11" t="s">
        <v>95</v>
      </c>
      <c r="E100" s="21"/>
      <c r="L100" s="17"/>
      <c r="M100" s="117"/>
      <c r="N100" s="121"/>
      <c r="O100" s="117"/>
      <c r="P100" s="121"/>
      <c r="Q100" s="117"/>
      <c r="R100" s="121">
        <v>500</v>
      </c>
      <c r="S100" s="117">
        <v>280</v>
      </c>
      <c r="T100" s="121">
        <v>256</v>
      </c>
      <c r="U100" s="117">
        <v>190</v>
      </c>
      <c r="V100" s="121">
        <v>200</v>
      </c>
      <c r="W100" s="117">
        <f t="shared" si="1"/>
        <v>926</v>
      </c>
      <c r="X100" s="711"/>
      <c r="Y100" s="713"/>
      <c r="Z100" s="137"/>
    </row>
    <row r="101" spans="2:26" ht="15" customHeight="1" x14ac:dyDescent="0.35">
      <c r="B101" s="10" t="s">
        <v>60</v>
      </c>
      <c r="C101" s="20" t="s">
        <v>96</v>
      </c>
      <c r="D101" s="49" t="s">
        <v>97</v>
      </c>
      <c r="E101" s="49"/>
      <c r="L101" s="17"/>
      <c r="M101" s="117"/>
      <c r="N101" s="121"/>
      <c r="O101" s="117"/>
      <c r="P101" s="121"/>
      <c r="Q101" s="117"/>
      <c r="R101" s="121"/>
      <c r="S101" s="117"/>
      <c r="T101" s="121"/>
      <c r="U101" s="117"/>
      <c r="V101" s="121"/>
      <c r="W101" s="117"/>
      <c r="X101" s="711"/>
      <c r="Y101" s="713"/>
      <c r="Z101" s="137"/>
    </row>
    <row r="102" spans="2:26" x14ac:dyDescent="0.35">
      <c r="B102" s="10"/>
      <c r="C102" s="11"/>
      <c r="D102" s="21" t="s">
        <v>98</v>
      </c>
      <c r="L102" s="17"/>
      <c r="M102" s="117"/>
      <c r="N102" s="121"/>
      <c r="O102" s="117"/>
      <c r="P102" s="121"/>
      <c r="Q102" s="117"/>
      <c r="R102" s="121" t="s">
        <v>36</v>
      </c>
      <c r="S102" s="117"/>
      <c r="T102" s="121"/>
      <c r="U102" s="117"/>
      <c r="V102" s="121"/>
      <c r="W102" s="117"/>
      <c r="X102" s="711"/>
      <c r="Y102" s="713"/>
      <c r="Z102" s="137"/>
    </row>
    <row r="103" spans="2:26" x14ac:dyDescent="0.35">
      <c r="B103" s="10"/>
      <c r="C103" s="15"/>
      <c r="D103" s="18" t="s">
        <v>99</v>
      </c>
      <c r="L103" s="17"/>
      <c r="M103" s="117"/>
      <c r="N103" s="121"/>
      <c r="O103" s="117"/>
      <c r="P103" s="121"/>
      <c r="Q103" s="117"/>
      <c r="R103" s="121"/>
      <c r="S103" s="117"/>
      <c r="T103" s="121"/>
      <c r="U103" s="117"/>
      <c r="V103" s="121"/>
      <c r="W103" s="117">
        <v>4</v>
      </c>
      <c r="X103" s="711"/>
      <c r="Y103" s="713"/>
      <c r="Z103" s="137"/>
    </row>
    <row r="104" spans="2:26" x14ac:dyDescent="0.35">
      <c r="B104" s="10"/>
      <c r="C104" s="22"/>
      <c r="D104" s="18" t="s">
        <v>100</v>
      </c>
      <c r="L104" s="17"/>
      <c r="M104" s="117"/>
      <c r="N104" s="121"/>
      <c r="O104" s="117"/>
      <c r="P104" s="121"/>
      <c r="Q104" s="117"/>
      <c r="R104" s="121"/>
      <c r="S104" s="117"/>
      <c r="T104" s="121"/>
      <c r="U104" s="117"/>
      <c r="V104" s="121"/>
      <c r="W104" s="117">
        <v>5</v>
      </c>
      <c r="X104" s="711"/>
      <c r="Y104" s="713"/>
      <c r="Z104" s="137"/>
    </row>
    <row r="105" spans="2:26" x14ac:dyDescent="0.35">
      <c r="B105" s="10"/>
      <c r="C105" s="22"/>
      <c r="D105" s="18" t="s">
        <v>101</v>
      </c>
      <c r="L105" s="17"/>
      <c r="M105" s="117"/>
      <c r="N105" s="121"/>
      <c r="O105" s="117"/>
      <c r="P105" s="121"/>
      <c r="Q105" s="117"/>
      <c r="R105" s="121"/>
      <c r="S105" s="117"/>
      <c r="T105" s="121"/>
      <c r="U105" s="117"/>
      <c r="V105" s="121"/>
      <c r="W105" s="117">
        <v>4</v>
      </c>
      <c r="X105" s="711"/>
      <c r="Y105" s="713"/>
      <c r="Z105" s="137"/>
    </row>
    <row r="106" spans="2:26" x14ac:dyDescent="0.35">
      <c r="B106" s="10"/>
      <c r="C106" s="22"/>
      <c r="D106" s="18" t="s">
        <v>102</v>
      </c>
      <c r="L106" s="17"/>
      <c r="M106" s="117"/>
      <c r="N106" s="121"/>
      <c r="O106" s="117"/>
      <c r="P106" s="121"/>
      <c r="Q106" s="117"/>
      <c r="R106" s="121"/>
      <c r="S106" s="117"/>
      <c r="T106" s="121"/>
      <c r="U106" s="117"/>
      <c r="V106" s="121"/>
      <c r="W106" s="117"/>
      <c r="X106" s="711"/>
      <c r="Y106" s="713"/>
      <c r="Z106" s="137"/>
    </row>
    <row r="107" spans="2:26" x14ac:dyDescent="0.35">
      <c r="B107" s="10"/>
      <c r="C107" s="11"/>
      <c r="D107" s="21" t="s">
        <v>103</v>
      </c>
      <c r="L107" s="17"/>
      <c r="M107" s="117"/>
      <c r="N107" s="121"/>
      <c r="O107" s="117"/>
      <c r="P107" s="121"/>
      <c r="Q107" s="117"/>
      <c r="R107" s="121"/>
      <c r="S107" s="117"/>
      <c r="T107" s="121"/>
      <c r="U107" s="117"/>
      <c r="V107" s="121"/>
      <c r="W107" s="117">
        <v>41</v>
      </c>
      <c r="X107" s="711"/>
      <c r="Y107" s="713"/>
      <c r="Z107" s="137"/>
    </row>
    <row r="108" spans="2:26" x14ac:dyDescent="0.35">
      <c r="B108" s="10"/>
      <c r="C108" s="15"/>
      <c r="D108" s="18" t="s">
        <v>104</v>
      </c>
      <c r="L108" s="17"/>
      <c r="M108" s="117"/>
      <c r="N108" s="121"/>
      <c r="O108" s="117"/>
      <c r="P108" s="121"/>
      <c r="Q108" s="117"/>
      <c r="R108" s="121"/>
      <c r="S108" s="117"/>
      <c r="T108" s="121"/>
      <c r="U108" s="117"/>
      <c r="V108" s="121"/>
      <c r="W108" s="117"/>
      <c r="X108" s="711"/>
      <c r="Y108" s="713"/>
      <c r="Z108" s="137"/>
    </row>
    <row r="109" spans="2:26" x14ac:dyDescent="0.35">
      <c r="B109" s="10"/>
      <c r="C109" s="22"/>
      <c r="D109" s="18" t="s">
        <v>105</v>
      </c>
      <c r="L109" s="17"/>
      <c r="M109" s="117"/>
      <c r="N109" s="121"/>
      <c r="O109" s="117"/>
      <c r="P109" s="121"/>
      <c r="Q109" s="117"/>
      <c r="R109" s="121"/>
      <c r="S109" s="117"/>
      <c r="T109" s="121"/>
      <c r="U109" s="117"/>
      <c r="V109" s="121"/>
      <c r="W109" s="117"/>
      <c r="X109" s="711"/>
      <c r="Y109" s="713"/>
      <c r="Z109" s="137"/>
    </row>
    <row r="110" spans="2:26" x14ac:dyDescent="0.35">
      <c r="B110" s="10"/>
      <c r="C110" s="24"/>
      <c r="D110" s="21" t="s">
        <v>106</v>
      </c>
      <c r="L110" s="17"/>
      <c r="M110" s="117"/>
      <c r="N110" s="121"/>
      <c r="O110" s="117"/>
      <c r="P110" s="121"/>
      <c r="Q110" s="117"/>
      <c r="R110" s="121"/>
      <c r="S110" s="117"/>
      <c r="T110" s="121"/>
      <c r="U110" s="117"/>
      <c r="V110" s="121"/>
      <c r="W110" s="117">
        <v>6</v>
      </c>
      <c r="X110" s="711"/>
      <c r="Y110" s="713"/>
      <c r="Z110" s="137"/>
    </row>
    <row r="111" spans="2:26" x14ac:dyDescent="0.35">
      <c r="B111" s="10"/>
      <c r="C111" s="13" t="s">
        <v>107</v>
      </c>
      <c r="D111" s="21" t="s">
        <v>108</v>
      </c>
      <c r="E111" s="15"/>
      <c r="L111" s="17"/>
      <c r="M111" s="117"/>
      <c r="N111" s="121"/>
      <c r="O111" s="117"/>
      <c r="P111" s="121"/>
      <c r="Q111" s="117"/>
      <c r="R111" s="121" t="s">
        <v>36</v>
      </c>
      <c r="S111" s="117"/>
      <c r="T111" s="121"/>
      <c r="U111" s="117"/>
      <c r="V111" s="121"/>
      <c r="W111" s="117">
        <v>7</v>
      </c>
      <c r="X111" s="711"/>
      <c r="Y111" s="713"/>
      <c r="Z111" s="137"/>
    </row>
    <row r="112" spans="2:26" x14ac:dyDescent="0.35">
      <c r="B112" s="10"/>
      <c r="C112" s="13"/>
      <c r="D112" s="21"/>
      <c r="E112" s="15"/>
      <c r="L112" s="17"/>
      <c r="M112" s="117"/>
      <c r="N112" s="121"/>
      <c r="O112" s="117"/>
      <c r="P112" s="121"/>
      <c r="Q112" s="117"/>
      <c r="R112" s="121"/>
      <c r="S112" s="117"/>
      <c r="T112" s="121"/>
      <c r="U112" s="117"/>
      <c r="V112" s="121"/>
      <c r="W112" s="117"/>
      <c r="X112" s="711"/>
      <c r="Y112" s="713"/>
      <c r="Z112" s="137"/>
    </row>
    <row r="113" spans="2:26" x14ac:dyDescent="0.35">
      <c r="B113" s="10"/>
      <c r="C113" s="13" t="s">
        <v>109</v>
      </c>
      <c r="D113" s="21" t="s">
        <v>110</v>
      </c>
      <c r="E113" s="15"/>
      <c r="L113" s="17"/>
      <c r="M113" s="117"/>
      <c r="N113" s="121"/>
      <c r="O113" s="117"/>
      <c r="P113" s="121"/>
      <c r="Q113" s="117"/>
      <c r="R113" s="121" t="s">
        <v>36</v>
      </c>
      <c r="S113" s="117"/>
      <c r="T113" s="121"/>
      <c r="U113" s="117"/>
      <c r="V113" s="121"/>
      <c r="W113" s="117">
        <v>3</v>
      </c>
      <c r="X113" s="711"/>
      <c r="Y113" s="713"/>
      <c r="Z113" s="137"/>
    </row>
    <row r="114" spans="2:26" x14ac:dyDescent="0.35">
      <c r="B114" s="25" t="s">
        <v>60</v>
      </c>
      <c r="C114" s="15"/>
      <c r="D114" s="26"/>
      <c r="E114" s="26"/>
      <c r="L114" s="17"/>
      <c r="M114" s="117"/>
      <c r="N114" s="121"/>
      <c r="O114" s="117"/>
      <c r="P114" s="121"/>
      <c r="Q114" s="117"/>
      <c r="R114" s="121"/>
      <c r="S114" s="117"/>
      <c r="T114" s="121"/>
      <c r="U114" s="117"/>
      <c r="V114" s="121"/>
      <c r="W114" s="117"/>
      <c r="X114" s="711"/>
      <c r="Y114" s="713"/>
      <c r="Z114" s="137"/>
    </row>
    <row r="115" spans="2:26" x14ac:dyDescent="0.35">
      <c r="B115" s="10" t="s">
        <v>111</v>
      </c>
      <c r="C115" s="13" t="s">
        <v>50</v>
      </c>
      <c r="D115" s="11" t="s">
        <v>112</v>
      </c>
      <c r="E115" s="11"/>
      <c r="L115" s="17"/>
      <c r="M115" s="117"/>
      <c r="N115" s="121"/>
      <c r="O115" s="117"/>
      <c r="P115" s="121"/>
      <c r="Q115" s="117"/>
      <c r="R115" s="121"/>
      <c r="S115" s="117"/>
      <c r="T115" s="121"/>
      <c r="U115" s="117"/>
      <c r="V115" s="121"/>
      <c r="W115" s="117"/>
      <c r="X115" s="711"/>
      <c r="Y115" s="713"/>
      <c r="Z115" s="137"/>
    </row>
    <row r="116" spans="2:26" x14ac:dyDescent="0.35">
      <c r="B116" s="25" t="s">
        <v>113</v>
      </c>
      <c r="C116" s="27"/>
      <c r="D116" s="15" t="s">
        <v>29</v>
      </c>
      <c r="E116" t="s">
        <v>331</v>
      </c>
      <c r="L116" s="17"/>
      <c r="M116" s="117"/>
      <c r="N116" s="121"/>
      <c r="O116" s="117"/>
      <c r="P116" s="121"/>
      <c r="Q116" s="117"/>
      <c r="R116" s="121"/>
      <c r="S116" s="117">
        <v>0</v>
      </c>
      <c r="T116" s="121">
        <v>0</v>
      </c>
      <c r="U116" s="117">
        <v>0</v>
      </c>
      <c r="V116" s="121">
        <v>1</v>
      </c>
      <c r="W116" s="117">
        <f t="shared" ref="W116:W143" si="2">SUM(S116:V116)</f>
        <v>1</v>
      </c>
      <c r="X116" s="711"/>
      <c r="Y116" s="713"/>
      <c r="Z116" s="137"/>
    </row>
    <row r="117" spans="2:26" x14ac:dyDescent="0.35">
      <c r="B117" s="10"/>
      <c r="C117" s="15"/>
      <c r="D117" s="28"/>
      <c r="E117" t="s">
        <v>63</v>
      </c>
      <c r="L117" s="17"/>
      <c r="M117" s="117"/>
      <c r="N117" s="121"/>
      <c r="O117" s="117"/>
      <c r="P117" s="121"/>
      <c r="Q117" s="117"/>
      <c r="R117" s="121"/>
      <c r="S117" s="117">
        <v>0</v>
      </c>
      <c r="T117" s="121">
        <v>0</v>
      </c>
      <c r="U117" s="117">
        <v>0</v>
      </c>
      <c r="V117" s="121">
        <v>1</v>
      </c>
      <c r="W117" s="117">
        <f t="shared" si="2"/>
        <v>1</v>
      </c>
      <c r="X117" s="711"/>
      <c r="Y117" s="713"/>
      <c r="Z117" s="137"/>
    </row>
    <row r="118" spans="2:26" x14ac:dyDescent="0.35">
      <c r="B118" s="10"/>
      <c r="C118" s="15"/>
      <c r="D118" s="28"/>
      <c r="E118" t="s">
        <v>64</v>
      </c>
      <c r="L118" s="17"/>
      <c r="M118" s="117"/>
      <c r="N118" s="121"/>
      <c r="O118" s="117"/>
      <c r="P118" s="121"/>
      <c r="Q118" s="117"/>
      <c r="R118" s="121"/>
      <c r="S118" s="117">
        <v>0</v>
      </c>
      <c r="T118" s="121">
        <v>0</v>
      </c>
      <c r="U118" s="117">
        <v>0</v>
      </c>
      <c r="V118" s="121">
        <v>0</v>
      </c>
      <c r="W118" s="117">
        <f t="shared" si="2"/>
        <v>0</v>
      </c>
      <c r="X118" s="711"/>
      <c r="Y118" s="713"/>
      <c r="Z118" s="137"/>
    </row>
    <row r="119" spans="2:26" x14ac:dyDescent="0.35">
      <c r="B119" s="10" t="s">
        <v>60</v>
      </c>
      <c r="C119" s="15"/>
      <c r="D119" s="28"/>
      <c r="E119" t="s">
        <v>65</v>
      </c>
      <c r="L119" s="17"/>
      <c r="M119" s="117"/>
      <c r="N119" s="121"/>
      <c r="O119" s="117"/>
      <c r="P119" s="121"/>
      <c r="Q119" s="117"/>
      <c r="R119" s="121"/>
      <c r="S119" s="117">
        <v>0</v>
      </c>
      <c r="T119" s="121">
        <v>0</v>
      </c>
      <c r="U119" s="117">
        <v>0</v>
      </c>
      <c r="V119" s="121">
        <v>0</v>
      </c>
      <c r="W119" s="117">
        <f t="shared" si="2"/>
        <v>0</v>
      </c>
      <c r="X119" s="711"/>
      <c r="Y119" s="713"/>
      <c r="Z119" s="137"/>
    </row>
    <row r="120" spans="2:26" x14ac:dyDescent="0.35">
      <c r="B120" s="10"/>
      <c r="C120" s="15"/>
      <c r="D120" s="15" t="s">
        <v>31</v>
      </c>
      <c r="E120" t="s">
        <v>332</v>
      </c>
      <c r="L120" s="17"/>
      <c r="M120" s="117"/>
      <c r="N120" s="121"/>
      <c r="O120" s="117"/>
      <c r="P120" s="121"/>
      <c r="Q120" s="117"/>
      <c r="R120" s="121"/>
      <c r="S120" s="117">
        <v>24</v>
      </c>
      <c r="T120" s="121">
        <v>21</v>
      </c>
      <c r="U120" s="117">
        <v>16</v>
      </c>
      <c r="V120" s="121">
        <v>18</v>
      </c>
      <c r="W120" s="117">
        <f t="shared" si="2"/>
        <v>79</v>
      </c>
      <c r="X120" s="711"/>
      <c r="Y120" s="713"/>
      <c r="Z120" s="137"/>
    </row>
    <row r="121" spans="2:26" x14ac:dyDescent="0.35">
      <c r="B121" s="10"/>
      <c r="C121" s="27"/>
      <c r="D121" s="15" t="s">
        <v>33</v>
      </c>
      <c r="E121" t="s">
        <v>333</v>
      </c>
      <c r="L121" s="17"/>
      <c r="M121" s="117"/>
      <c r="N121" s="121"/>
      <c r="O121" s="117"/>
      <c r="P121" s="121"/>
      <c r="Q121" s="117"/>
      <c r="R121" s="121"/>
      <c r="S121" s="117">
        <v>0</v>
      </c>
      <c r="T121" s="121">
        <v>3</v>
      </c>
      <c r="U121" s="117">
        <v>5</v>
      </c>
      <c r="V121" s="121">
        <v>2</v>
      </c>
      <c r="W121" s="117">
        <f t="shared" si="2"/>
        <v>10</v>
      </c>
      <c r="X121" s="711"/>
      <c r="Y121" s="713"/>
      <c r="Z121" s="137"/>
    </row>
    <row r="122" spans="2:26" x14ac:dyDescent="0.35">
      <c r="B122" s="10"/>
      <c r="C122" s="27"/>
      <c r="D122" s="15" t="s">
        <v>43</v>
      </c>
      <c r="E122" t="s">
        <v>334</v>
      </c>
      <c r="L122" s="17"/>
      <c r="M122" s="117"/>
      <c r="N122" s="121"/>
      <c r="O122" s="117"/>
      <c r="P122" s="121"/>
      <c r="Q122" s="117"/>
      <c r="R122" s="121"/>
      <c r="S122" s="117">
        <v>0</v>
      </c>
      <c r="T122" s="121">
        <v>0</v>
      </c>
      <c r="U122" s="117">
        <v>7</v>
      </c>
      <c r="V122" s="121">
        <v>5</v>
      </c>
      <c r="W122" s="117">
        <f t="shared" si="2"/>
        <v>12</v>
      </c>
      <c r="X122" s="711"/>
      <c r="Y122" s="713"/>
      <c r="Z122" s="137"/>
    </row>
    <row r="123" spans="2:26" x14ac:dyDescent="0.35">
      <c r="B123" s="10"/>
      <c r="C123" s="27"/>
      <c r="D123" s="15" t="s">
        <v>45</v>
      </c>
      <c r="E123" t="s">
        <v>335</v>
      </c>
      <c r="L123" s="17"/>
      <c r="M123" s="117"/>
      <c r="N123" s="121"/>
      <c r="O123" s="117"/>
      <c r="P123" s="121"/>
      <c r="Q123" s="117"/>
      <c r="R123" s="121"/>
      <c r="S123" s="117">
        <v>0</v>
      </c>
      <c r="T123" s="121">
        <v>0</v>
      </c>
      <c r="U123" s="117">
        <v>10</v>
      </c>
      <c r="V123" s="121">
        <v>7</v>
      </c>
      <c r="W123" s="117">
        <f t="shared" si="2"/>
        <v>17</v>
      </c>
      <c r="X123" s="711"/>
      <c r="Y123" s="713"/>
      <c r="Z123" s="137"/>
    </row>
    <row r="124" spans="2:26" x14ac:dyDescent="0.35">
      <c r="B124" s="10"/>
      <c r="C124" s="27"/>
      <c r="D124" s="15" t="s">
        <v>322</v>
      </c>
      <c r="E124" t="s">
        <v>336</v>
      </c>
      <c r="L124" s="17"/>
      <c r="M124" s="117"/>
      <c r="N124" s="121"/>
      <c r="O124" s="117"/>
      <c r="P124" s="121"/>
      <c r="Q124" s="117"/>
      <c r="R124" s="121"/>
      <c r="S124" s="117">
        <v>3</v>
      </c>
      <c r="T124" s="121">
        <v>0</v>
      </c>
      <c r="U124" s="117">
        <v>0</v>
      </c>
      <c r="V124" s="121">
        <v>0</v>
      </c>
      <c r="W124" s="117">
        <f t="shared" si="2"/>
        <v>3</v>
      </c>
      <c r="X124" s="711"/>
      <c r="Y124" s="713"/>
      <c r="Z124" s="137"/>
    </row>
    <row r="125" spans="2:26" x14ac:dyDescent="0.35">
      <c r="B125" s="10"/>
      <c r="C125" s="27"/>
      <c r="D125" s="15" t="s">
        <v>323</v>
      </c>
      <c r="E125" t="s">
        <v>327</v>
      </c>
      <c r="L125" s="17"/>
      <c r="M125" s="117"/>
      <c r="N125" s="121"/>
      <c r="O125" s="117"/>
      <c r="P125" s="121"/>
      <c r="Q125" s="117"/>
      <c r="R125" s="121"/>
      <c r="S125" s="117">
        <v>14</v>
      </c>
      <c r="T125" s="121">
        <v>8</v>
      </c>
      <c r="U125" s="117">
        <v>7</v>
      </c>
      <c r="V125" s="121">
        <v>9</v>
      </c>
      <c r="W125" s="117">
        <f t="shared" si="2"/>
        <v>38</v>
      </c>
      <c r="X125" s="711"/>
      <c r="Y125" s="713"/>
      <c r="Z125" s="137"/>
    </row>
    <row r="126" spans="2:26" x14ac:dyDescent="0.35">
      <c r="B126" s="10"/>
      <c r="C126" s="27"/>
      <c r="D126" s="15"/>
      <c r="F126" t="s">
        <v>337</v>
      </c>
      <c r="L126" s="17"/>
      <c r="M126" s="117"/>
      <c r="N126" s="121"/>
      <c r="O126" s="117"/>
      <c r="P126" s="121"/>
      <c r="Q126" s="117"/>
      <c r="R126" s="121"/>
      <c r="S126" s="117">
        <v>8</v>
      </c>
      <c r="T126" s="121">
        <v>8</v>
      </c>
      <c r="U126" s="117">
        <v>7</v>
      </c>
      <c r="V126" s="121">
        <v>9</v>
      </c>
      <c r="W126" s="117">
        <f t="shared" si="2"/>
        <v>32</v>
      </c>
      <c r="X126" s="711"/>
      <c r="Y126" s="713"/>
      <c r="Z126" s="137"/>
    </row>
    <row r="127" spans="2:26" x14ac:dyDescent="0.35">
      <c r="B127" s="10"/>
      <c r="C127" s="27"/>
      <c r="D127" s="15"/>
      <c r="F127" t="s">
        <v>338</v>
      </c>
      <c r="L127" s="17"/>
      <c r="M127" s="117"/>
      <c r="N127" s="121"/>
      <c r="O127" s="117"/>
      <c r="P127" s="121"/>
      <c r="Q127" s="117"/>
      <c r="R127" s="121"/>
      <c r="S127" s="117">
        <v>6</v>
      </c>
      <c r="T127" s="121">
        <v>0</v>
      </c>
      <c r="U127" s="117">
        <v>0</v>
      </c>
      <c r="V127" s="121">
        <v>0</v>
      </c>
      <c r="W127" s="117">
        <f t="shared" si="2"/>
        <v>6</v>
      </c>
      <c r="X127" s="711"/>
      <c r="Y127" s="713"/>
      <c r="Z127" s="137"/>
    </row>
    <row r="128" spans="2:26" x14ac:dyDescent="0.35">
      <c r="B128" s="10"/>
      <c r="C128" s="27"/>
      <c r="D128" s="15"/>
      <c r="L128" s="17"/>
      <c r="M128" s="117"/>
      <c r="N128" s="121"/>
      <c r="O128" s="117"/>
      <c r="P128" s="121"/>
      <c r="Q128" s="117"/>
      <c r="R128" s="121"/>
      <c r="S128" s="117">
        <v>0</v>
      </c>
      <c r="T128" s="121">
        <v>0</v>
      </c>
      <c r="U128" s="117">
        <v>0</v>
      </c>
      <c r="V128" s="121">
        <v>0</v>
      </c>
      <c r="W128" s="117">
        <f t="shared" si="2"/>
        <v>0</v>
      </c>
      <c r="X128" s="711"/>
      <c r="Y128" s="713"/>
      <c r="Z128" s="137"/>
    </row>
    <row r="129" spans="2:26" x14ac:dyDescent="0.35">
      <c r="B129" s="10"/>
      <c r="C129" s="27"/>
      <c r="D129" s="15"/>
      <c r="F129" t="s">
        <v>339</v>
      </c>
      <c r="L129" s="17"/>
      <c r="M129" s="117"/>
      <c r="N129" s="121"/>
      <c r="O129" s="117"/>
      <c r="P129" s="121"/>
      <c r="Q129" s="117"/>
      <c r="R129" s="121"/>
      <c r="S129" s="117">
        <v>0</v>
      </c>
      <c r="T129" s="121">
        <v>0</v>
      </c>
      <c r="U129" s="117">
        <v>0</v>
      </c>
      <c r="V129" s="121">
        <v>0</v>
      </c>
      <c r="W129" s="117">
        <f t="shared" si="2"/>
        <v>0</v>
      </c>
      <c r="X129" s="711"/>
      <c r="Y129" s="713"/>
      <c r="Z129" s="137"/>
    </row>
    <row r="130" spans="2:26" x14ac:dyDescent="0.35">
      <c r="B130" s="10"/>
      <c r="C130" s="27"/>
      <c r="D130" s="15"/>
      <c r="E130" s="66"/>
      <c r="L130" s="17"/>
      <c r="M130" s="117"/>
      <c r="N130" s="121"/>
      <c r="O130" s="117"/>
      <c r="P130" s="121"/>
      <c r="Q130" s="117"/>
      <c r="R130" s="121"/>
      <c r="S130" s="117"/>
      <c r="T130" s="121">
        <v>0</v>
      </c>
      <c r="U130" s="117"/>
      <c r="V130" s="121">
        <v>0</v>
      </c>
      <c r="W130" s="117">
        <f t="shared" si="2"/>
        <v>0</v>
      </c>
      <c r="X130" s="711"/>
      <c r="Y130" s="713"/>
      <c r="Z130" s="137"/>
    </row>
    <row r="131" spans="2:26" x14ac:dyDescent="0.35">
      <c r="B131" s="10"/>
      <c r="C131" s="29" t="s">
        <v>91</v>
      </c>
      <c r="D131" s="11" t="s">
        <v>114</v>
      </c>
      <c r="E131" s="11"/>
      <c r="L131" s="17"/>
      <c r="M131" s="117"/>
      <c r="N131" s="121"/>
      <c r="O131" s="117"/>
      <c r="P131" s="121"/>
      <c r="Q131" s="117"/>
      <c r="R131" s="121"/>
      <c r="S131" s="117"/>
      <c r="T131" s="121"/>
      <c r="U131" s="117"/>
      <c r="V131" s="121"/>
      <c r="W131" s="117">
        <f t="shared" si="2"/>
        <v>0</v>
      </c>
      <c r="X131" s="711"/>
      <c r="Y131" s="713"/>
      <c r="Z131" s="137"/>
    </row>
    <row r="132" spans="2:26" x14ac:dyDescent="0.35">
      <c r="B132" s="25"/>
      <c r="C132" s="27"/>
      <c r="D132" s="15" t="s">
        <v>29</v>
      </c>
      <c r="E132" t="s">
        <v>169</v>
      </c>
      <c r="L132" s="17"/>
      <c r="M132" s="117"/>
      <c r="N132" s="121"/>
      <c r="O132" s="117"/>
      <c r="P132" s="121"/>
      <c r="Q132" s="117"/>
      <c r="R132" s="121"/>
      <c r="S132" s="117">
        <v>20</v>
      </c>
      <c r="T132" s="121">
        <v>39</v>
      </c>
      <c r="U132" s="117"/>
      <c r="V132" s="121">
        <v>24</v>
      </c>
      <c r="W132" s="117">
        <f t="shared" si="2"/>
        <v>83</v>
      </c>
      <c r="X132" s="711"/>
      <c r="Y132" s="713"/>
      <c r="Z132" s="137"/>
    </row>
    <row r="133" spans="2:26" x14ac:dyDescent="0.35">
      <c r="B133" s="25"/>
      <c r="C133" s="27"/>
      <c r="D133" s="15" t="s">
        <v>31</v>
      </c>
      <c r="E133" t="s">
        <v>321</v>
      </c>
      <c r="L133" s="17"/>
      <c r="M133" s="117"/>
      <c r="N133" s="121"/>
      <c r="O133" s="117"/>
      <c r="P133" s="121"/>
      <c r="Q133" s="117"/>
      <c r="R133" s="121"/>
      <c r="S133" s="117">
        <v>1</v>
      </c>
      <c r="T133" s="121">
        <v>0</v>
      </c>
      <c r="U133" s="117"/>
      <c r="V133" s="121">
        <v>1</v>
      </c>
      <c r="W133" s="117">
        <f t="shared" si="2"/>
        <v>2</v>
      </c>
      <c r="X133" s="711"/>
      <c r="Y133" s="713"/>
      <c r="Z133" s="137"/>
    </row>
    <row r="134" spans="2:26" x14ac:dyDescent="0.35">
      <c r="B134" s="25"/>
      <c r="C134" s="27"/>
      <c r="D134" s="15" t="s">
        <v>33</v>
      </c>
      <c r="E134" t="s">
        <v>340</v>
      </c>
      <c r="L134" s="17"/>
      <c r="M134" s="117"/>
      <c r="N134" s="121"/>
      <c r="O134" s="117"/>
      <c r="P134" s="121"/>
      <c r="Q134" s="117"/>
      <c r="R134" s="121"/>
      <c r="S134" s="117">
        <v>0</v>
      </c>
      <c r="T134" s="121">
        <v>0</v>
      </c>
      <c r="U134" s="117"/>
      <c r="V134" s="121">
        <v>3</v>
      </c>
      <c r="W134" s="117">
        <f t="shared" si="2"/>
        <v>3</v>
      </c>
      <c r="X134" s="711"/>
      <c r="Y134" s="713"/>
      <c r="Z134" s="137"/>
    </row>
    <row r="135" spans="2:26" x14ac:dyDescent="0.35">
      <c r="B135" s="25"/>
      <c r="C135" s="27"/>
      <c r="D135" s="15" t="s">
        <v>43</v>
      </c>
      <c r="E135" t="s">
        <v>341</v>
      </c>
      <c r="L135" s="17"/>
      <c r="M135" s="117"/>
      <c r="N135" s="121"/>
      <c r="O135" s="117"/>
      <c r="P135" s="121"/>
      <c r="Q135" s="117"/>
      <c r="R135" s="121"/>
      <c r="S135" s="117">
        <v>2</v>
      </c>
      <c r="T135" s="121">
        <v>3</v>
      </c>
      <c r="U135" s="117"/>
      <c r="V135" s="121">
        <v>3</v>
      </c>
      <c r="W135" s="117">
        <f t="shared" si="2"/>
        <v>8</v>
      </c>
      <c r="X135" s="711"/>
      <c r="Y135" s="713"/>
      <c r="Z135" s="137"/>
    </row>
    <row r="136" spans="2:26" x14ac:dyDescent="0.35">
      <c r="B136" s="25"/>
      <c r="C136" s="27"/>
      <c r="D136" s="15" t="s">
        <v>45</v>
      </c>
      <c r="E136" t="s">
        <v>170</v>
      </c>
      <c r="L136" s="17"/>
      <c r="M136" s="117"/>
      <c r="N136" s="121"/>
      <c r="O136" s="117"/>
      <c r="P136" s="121"/>
      <c r="Q136" s="117"/>
      <c r="R136" s="121"/>
      <c r="S136" s="117">
        <v>0</v>
      </c>
      <c r="T136" s="121">
        <v>3</v>
      </c>
      <c r="U136" s="117"/>
      <c r="V136" s="121">
        <v>3</v>
      </c>
      <c r="W136" s="117">
        <f t="shared" si="2"/>
        <v>6</v>
      </c>
      <c r="X136" s="711"/>
      <c r="Y136" s="713"/>
      <c r="Z136" s="137"/>
    </row>
    <row r="137" spans="2:26" x14ac:dyDescent="0.35">
      <c r="B137" s="25"/>
      <c r="C137" s="27"/>
      <c r="D137" s="15" t="s">
        <v>322</v>
      </c>
      <c r="E137" t="s">
        <v>171</v>
      </c>
      <c r="L137" s="17"/>
      <c r="M137" s="117"/>
      <c r="N137" s="121"/>
      <c r="O137" s="117"/>
      <c r="P137" s="121"/>
      <c r="Q137" s="117"/>
      <c r="R137" s="121"/>
      <c r="S137" s="117">
        <v>0</v>
      </c>
      <c r="T137" s="121">
        <v>0</v>
      </c>
      <c r="U137" s="117"/>
      <c r="V137" s="121">
        <v>2</v>
      </c>
      <c r="W137" s="117">
        <f t="shared" si="2"/>
        <v>2</v>
      </c>
      <c r="X137" s="711"/>
      <c r="Y137" s="713"/>
      <c r="Z137" s="137"/>
    </row>
    <row r="138" spans="2:26" x14ac:dyDescent="0.35">
      <c r="B138" s="25"/>
      <c r="C138" s="27"/>
      <c r="D138" s="15" t="s">
        <v>323</v>
      </c>
      <c r="E138" t="s">
        <v>172</v>
      </c>
      <c r="L138" s="17"/>
      <c r="M138" s="117"/>
      <c r="N138" s="121"/>
      <c r="O138" s="117"/>
      <c r="P138" s="121"/>
      <c r="Q138" s="117"/>
      <c r="R138" s="121"/>
      <c r="S138" s="117">
        <v>14</v>
      </c>
      <c r="T138" s="121">
        <v>1</v>
      </c>
      <c r="U138" s="117"/>
      <c r="V138" s="121">
        <v>2</v>
      </c>
      <c r="W138" s="117">
        <f t="shared" si="2"/>
        <v>17</v>
      </c>
      <c r="X138" s="711"/>
      <c r="Y138" s="713"/>
      <c r="Z138" s="137"/>
    </row>
    <row r="139" spans="2:26" x14ac:dyDescent="0.35">
      <c r="B139" s="25"/>
      <c r="C139" s="27"/>
      <c r="D139" s="15" t="s">
        <v>324</v>
      </c>
      <c r="E139" t="s">
        <v>173</v>
      </c>
      <c r="L139" s="17"/>
      <c r="M139" s="117"/>
      <c r="N139" s="121"/>
      <c r="O139" s="117"/>
      <c r="P139" s="121"/>
      <c r="Q139" s="117"/>
      <c r="R139" s="121"/>
      <c r="S139" s="117">
        <v>0</v>
      </c>
      <c r="T139" s="121">
        <v>0</v>
      </c>
      <c r="U139" s="117"/>
      <c r="V139" s="121">
        <v>10</v>
      </c>
      <c r="W139" s="117">
        <f t="shared" si="2"/>
        <v>10</v>
      </c>
      <c r="X139" s="711"/>
      <c r="Y139" s="713"/>
      <c r="Z139" s="137"/>
    </row>
    <row r="140" spans="2:26" x14ac:dyDescent="0.35">
      <c r="B140" s="25"/>
      <c r="C140" s="27"/>
      <c r="D140" s="15" t="s">
        <v>342</v>
      </c>
      <c r="E140" t="s">
        <v>175</v>
      </c>
      <c r="L140" s="17"/>
      <c r="M140" s="117"/>
      <c r="N140" s="121"/>
      <c r="O140" s="117"/>
      <c r="P140" s="121"/>
      <c r="Q140" s="117"/>
      <c r="R140" s="121"/>
      <c r="S140" s="117">
        <v>3</v>
      </c>
      <c r="T140" s="121">
        <v>7</v>
      </c>
      <c r="U140" s="117"/>
      <c r="V140" s="121">
        <v>12</v>
      </c>
      <c r="W140" s="117">
        <f t="shared" si="2"/>
        <v>22</v>
      </c>
      <c r="X140" s="711"/>
      <c r="Y140" s="713"/>
      <c r="Z140" s="137"/>
    </row>
    <row r="141" spans="2:26" x14ac:dyDescent="0.35">
      <c r="B141" s="25"/>
      <c r="C141" s="27"/>
      <c r="D141" s="15" t="s">
        <v>343</v>
      </c>
      <c r="E141" t="s">
        <v>176</v>
      </c>
      <c r="L141" s="17"/>
      <c r="M141" s="117"/>
      <c r="N141" s="121"/>
      <c r="O141" s="117"/>
      <c r="P141" s="121"/>
      <c r="Q141" s="117"/>
      <c r="R141" s="121"/>
      <c r="S141" s="117">
        <v>5</v>
      </c>
      <c r="T141" s="121">
        <v>0</v>
      </c>
      <c r="U141" s="117"/>
      <c r="V141" s="121">
        <v>0</v>
      </c>
      <c r="W141" s="117">
        <f t="shared" si="2"/>
        <v>5</v>
      </c>
      <c r="X141" s="711"/>
      <c r="Y141" s="713"/>
      <c r="Z141" s="137"/>
    </row>
    <row r="142" spans="2:26" x14ac:dyDescent="0.35">
      <c r="B142" s="25"/>
      <c r="C142" s="27"/>
      <c r="D142" s="15"/>
      <c r="F142" t="s">
        <v>344</v>
      </c>
      <c r="L142" s="17"/>
      <c r="M142" s="117"/>
      <c r="N142" s="121"/>
      <c r="O142" s="117"/>
      <c r="P142" s="121"/>
      <c r="Q142" s="117"/>
      <c r="R142" s="121"/>
      <c r="S142" s="117">
        <v>2</v>
      </c>
      <c r="T142" s="121">
        <v>0</v>
      </c>
      <c r="U142" s="117"/>
      <c r="V142" s="121">
        <v>0</v>
      </c>
      <c r="W142" s="117">
        <f t="shared" si="2"/>
        <v>2</v>
      </c>
      <c r="X142" s="711"/>
      <c r="Y142" s="713"/>
      <c r="Z142" s="137"/>
    </row>
    <row r="143" spans="2:26" x14ac:dyDescent="0.35">
      <c r="B143" s="25"/>
      <c r="C143" s="27"/>
      <c r="D143" s="15"/>
      <c r="F143" t="s">
        <v>329</v>
      </c>
      <c r="L143" s="17"/>
      <c r="M143" s="117"/>
      <c r="N143" s="121"/>
      <c r="O143" s="117"/>
      <c r="P143" s="121"/>
      <c r="Q143" s="117"/>
      <c r="R143" s="121"/>
      <c r="S143" s="117">
        <v>3</v>
      </c>
      <c r="T143" s="121">
        <v>0</v>
      </c>
      <c r="U143" s="117"/>
      <c r="V143" s="121">
        <v>0</v>
      </c>
      <c r="W143" s="117">
        <f t="shared" si="2"/>
        <v>3</v>
      </c>
      <c r="X143" s="711"/>
      <c r="Y143" s="713"/>
      <c r="Z143" s="137"/>
    </row>
    <row r="144" spans="2:26" x14ac:dyDescent="0.35">
      <c r="B144" s="25"/>
      <c r="C144" s="27"/>
      <c r="D144" s="15"/>
      <c r="L144" s="17"/>
      <c r="M144" s="117"/>
      <c r="N144" s="121"/>
      <c r="O144" s="117"/>
      <c r="P144" s="121"/>
      <c r="Q144" s="117"/>
      <c r="R144" s="121"/>
      <c r="S144" s="117"/>
      <c r="T144" s="121"/>
      <c r="U144" s="117"/>
      <c r="V144" s="121"/>
      <c r="W144" s="117"/>
      <c r="X144" s="711"/>
      <c r="Y144" s="713"/>
      <c r="Z144" s="137"/>
    </row>
    <row r="145" spans="2:26" x14ac:dyDescent="0.35">
      <c r="B145" s="25"/>
      <c r="C145" s="27"/>
      <c r="D145" s="15"/>
      <c r="L145" s="17"/>
      <c r="M145" s="117"/>
      <c r="N145" s="121"/>
      <c r="O145" s="117"/>
      <c r="P145" s="121"/>
      <c r="Q145" s="117"/>
      <c r="R145" s="121"/>
      <c r="S145" s="117"/>
      <c r="T145" s="121"/>
      <c r="U145" s="117"/>
      <c r="V145" s="121"/>
      <c r="W145" s="117"/>
      <c r="X145" s="711"/>
      <c r="Y145" s="713"/>
      <c r="Z145" s="137"/>
    </row>
    <row r="146" spans="2:26" x14ac:dyDescent="0.35">
      <c r="B146" s="25"/>
      <c r="C146" s="27"/>
      <c r="D146" s="15"/>
      <c r="L146" s="17"/>
      <c r="M146" s="117"/>
      <c r="N146" s="121"/>
      <c r="O146" s="117"/>
      <c r="P146" s="121"/>
      <c r="Q146" s="117"/>
      <c r="R146" s="121"/>
      <c r="S146" s="117"/>
      <c r="T146" s="121"/>
      <c r="U146" s="117"/>
      <c r="V146" s="121"/>
      <c r="W146" s="117"/>
      <c r="X146" s="711"/>
      <c r="Y146" s="713"/>
      <c r="Z146" s="137"/>
    </row>
    <row r="147" spans="2:26" x14ac:dyDescent="0.35">
      <c r="B147" s="25"/>
      <c r="C147" s="27"/>
      <c r="D147" s="15"/>
      <c r="E147" s="22"/>
      <c r="L147" s="17"/>
      <c r="M147" s="117"/>
      <c r="N147" s="121"/>
      <c r="O147" s="117"/>
      <c r="P147" s="121"/>
      <c r="Q147" s="117"/>
      <c r="R147" s="121"/>
      <c r="S147" s="117"/>
      <c r="T147" s="121"/>
      <c r="U147" s="117"/>
      <c r="V147" s="121"/>
      <c r="W147" s="117"/>
      <c r="X147" s="711"/>
      <c r="Y147" s="713"/>
      <c r="Z147" s="137"/>
    </row>
    <row r="148" spans="2:26" x14ac:dyDescent="0.35">
      <c r="B148" s="10" t="s">
        <v>115</v>
      </c>
      <c r="C148" s="21" t="s">
        <v>116</v>
      </c>
      <c r="D148" s="15"/>
      <c r="E148" s="15"/>
      <c r="L148" s="17"/>
      <c r="M148" s="117"/>
      <c r="N148" s="121"/>
      <c r="O148" s="117"/>
      <c r="P148" s="121"/>
      <c r="Q148" s="117"/>
      <c r="R148" s="121"/>
      <c r="S148" s="117"/>
      <c r="T148" s="121"/>
      <c r="U148" s="117"/>
      <c r="V148" s="121"/>
      <c r="W148" s="117"/>
      <c r="X148" s="711"/>
      <c r="Y148" s="713"/>
      <c r="Z148" s="137"/>
    </row>
    <row r="149" spans="2:26" x14ac:dyDescent="0.35">
      <c r="B149" s="25" t="s">
        <v>117</v>
      </c>
      <c r="C149" s="13" t="s">
        <v>50</v>
      </c>
      <c r="D149" s="11" t="s">
        <v>118</v>
      </c>
      <c r="E149" s="11"/>
      <c r="L149" s="17"/>
      <c r="M149" s="117"/>
      <c r="N149" s="121"/>
      <c r="O149" s="117"/>
      <c r="P149" s="121"/>
      <c r="Q149" s="117"/>
      <c r="R149" s="121"/>
      <c r="S149" s="117"/>
      <c r="T149" s="121"/>
      <c r="U149" s="117"/>
      <c r="V149" s="121"/>
      <c r="W149" s="117"/>
      <c r="X149" s="711"/>
      <c r="Y149" s="713"/>
      <c r="Z149" s="137"/>
    </row>
    <row r="150" spans="2:26" x14ac:dyDescent="0.35">
      <c r="B150" s="10" t="s">
        <v>60</v>
      </c>
      <c r="C150" s="15"/>
      <c r="D150" s="15" t="s">
        <v>119</v>
      </c>
      <c r="L150" s="17"/>
      <c r="M150" s="117"/>
      <c r="N150" s="121"/>
      <c r="O150" s="117"/>
      <c r="P150" s="121"/>
      <c r="Q150" s="117"/>
      <c r="R150" s="121"/>
      <c r="S150" s="117"/>
      <c r="T150" s="121"/>
      <c r="U150" s="117"/>
      <c r="V150" s="121"/>
      <c r="W150" s="117">
        <v>0</v>
      </c>
      <c r="X150" s="711"/>
      <c r="Y150" s="713"/>
      <c r="Z150" s="137"/>
    </row>
    <row r="151" spans="2:26" x14ac:dyDescent="0.35">
      <c r="B151" s="10"/>
      <c r="C151" s="15"/>
      <c r="D151" s="15" t="s">
        <v>120</v>
      </c>
      <c r="L151" s="17"/>
      <c r="M151" s="117"/>
      <c r="N151" s="121"/>
      <c r="O151" s="117"/>
      <c r="P151" s="121"/>
      <c r="Q151" s="117"/>
      <c r="R151" s="121">
        <v>66</v>
      </c>
      <c r="S151" s="117"/>
      <c r="T151" s="121"/>
      <c r="U151" s="117"/>
      <c r="V151" s="121"/>
      <c r="W151" s="117">
        <v>70</v>
      </c>
      <c r="X151" s="711"/>
      <c r="Y151" s="713"/>
      <c r="Z151" s="137"/>
    </row>
    <row r="152" spans="2:26" x14ac:dyDescent="0.35">
      <c r="B152" s="10"/>
      <c r="C152" s="15"/>
      <c r="D152" s="28" t="s">
        <v>121</v>
      </c>
      <c r="L152" s="17"/>
      <c r="M152" s="117"/>
      <c r="N152" s="121"/>
      <c r="O152" s="117"/>
      <c r="P152" s="121"/>
      <c r="Q152" s="117"/>
      <c r="R152" s="121"/>
      <c r="S152" s="117"/>
      <c r="T152" s="121"/>
      <c r="U152" s="117"/>
      <c r="V152" s="121"/>
      <c r="W152" s="117">
        <v>68</v>
      </c>
      <c r="X152" s="711"/>
      <c r="Y152" s="713"/>
      <c r="Z152" s="137"/>
    </row>
    <row r="153" spans="2:26" x14ac:dyDescent="0.35">
      <c r="B153" s="10"/>
      <c r="C153" s="15"/>
      <c r="D153" s="15" t="s">
        <v>122</v>
      </c>
      <c r="E153" s="15"/>
      <c r="L153" s="17"/>
      <c r="M153" s="117"/>
      <c r="N153" s="121"/>
      <c r="O153" s="117"/>
      <c r="P153" s="121"/>
      <c r="Q153" s="117"/>
      <c r="R153" s="121"/>
      <c r="S153" s="117"/>
      <c r="T153" s="121"/>
      <c r="U153" s="117"/>
      <c r="V153" s="121"/>
      <c r="W153" s="117">
        <v>40</v>
      </c>
      <c r="X153" s="711"/>
      <c r="Y153" s="713"/>
      <c r="Z153" s="137"/>
    </row>
    <row r="154" spans="2:26" x14ac:dyDescent="0.35">
      <c r="B154" s="10"/>
      <c r="C154" s="15"/>
      <c r="D154" s="15" t="s">
        <v>123</v>
      </c>
      <c r="E154" s="15"/>
      <c r="L154" s="17"/>
      <c r="M154" s="117"/>
      <c r="N154" s="121"/>
      <c r="O154" s="117"/>
      <c r="P154" s="121"/>
      <c r="Q154" s="117"/>
      <c r="R154" s="121"/>
      <c r="S154" s="117"/>
      <c r="T154" s="121"/>
      <c r="U154" s="117"/>
      <c r="V154" s="121"/>
      <c r="W154" s="117">
        <v>28</v>
      </c>
      <c r="X154" s="711"/>
      <c r="Y154" s="713"/>
      <c r="Z154" s="137"/>
    </row>
    <row r="155" spans="2:26" x14ac:dyDescent="0.35">
      <c r="B155" s="10"/>
      <c r="C155" s="12"/>
      <c r="D155" s="28" t="s">
        <v>124</v>
      </c>
      <c r="L155" s="17"/>
      <c r="M155" s="117"/>
      <c r="N155" s="121"/>
      <c r="O155" s="117"/>
      <c r="P155" s="121"/>
      <c r="Q155" s="117"/>
      <c r="R155" s="121"/>
      <c r="S155" s="117"/>
      <c r="T155" s="121"/>
      <c r="U155" s="117"/>
      <c r="V155" s="121"/>
      <c r="W155" s="117">
        <v>2</v>
      </c>
      <c r="X155" s="711"/>
      <c r="Y155" s="713"/>
      <c r="Z155" s="137"/>
    </row>
    <row r="156" spans="2:26" x14ac:dyDescent="0.35">
      <c r="B156" s="25" t="s">
        <v>125</v>
      </c>
      <c r="C156" s="13" t="s">
        <v>91</v>
      </c>
      <c r="D156" s="11" t="s">
        <v>126</v>
      </c>
      <c r="E156" s="12"/>
      <c r="L156" s="17"/>
      <c r="M156" s="117"/>
      <c r="N156" s="121"/>
      <c r="O156" s="117"/>
      <c r="P156" s="121"/>
      <c r="Q156" s="117"/>
      <c r="R156" s="121"/>
      <c r="S156" s="117"/>
      <c r="T156" s="121"/>
      <c r="U156" s="117"/>
      <c r="V156" s="121"/>
      <c r="W156" s="117">
        <v>0</v>
      </c>
      <c r="X156" s="711"/>
      <c r="Y156" s="713"/>
      <c r="Z156" s="137"/>
    </row>
    <row r="157" spans="2:26" x14ac:dyDescent="0.35">
      <c r="B157" s="10"/>
      <c r="C157" s="15"/>
      <c r="D157" s="15" t="s">
        <v>119</v>
      </c>
      <c r="L157" s="17"/>
      <c r="M157" s="117"/>
      <c r="N157" s="121"/>
      <c r="O157" s="117"/>
      <c r="P157" s="121"/>
      <c r="Q157" s="117"/>
      <c r="R157" s="121"/>
      <c r="S157" s="117"/>
      <c r="T157" s="121"/>
      <c r="U157" s="117"/>
      <c r="V157" s="121"/>
      <c r="W157" s="117">
        <v>0</v>
      </c>
      <c r="X157" s="711"/>
      <c r="Y157" s="713"/>
      <c r="Z157" s="137"/>
    </row>
    <row r="158" spans="2:26" x14ac:dyDescent="0.35">
      <c r="B158" s="10"/>
      <c r="C158" s="15"/>
      <c r="D158" s="15" t="s">
        <v>127</v>
      </c>
      <c r="L158" s="17"/>
      <c r="M158" s="117"/>
      <c r="N158" s="121"/>
      <c r="O158" s="117"/>
      <c r="P158" s="121"/>
      <c r="Q158" s="117"/>
      <c r="R158" s="121"/>
      <c r="S158" s="117"/>
      <c r="T158" s="121"/>
      <c r="U158" s="117"/>
      <c r="V158" s="121"/>
      <c r="W158" s="117">
        <v>1</v>
      </c>
      <c r="X158" s="711"/>
      <c r="Y158" s="713"/>
      <c r="Z158" s="137"/>
    </row>
    <row r="159" spans="2:26" x14ac:dyDescent="0.35">
      <c r="B159" s="10"/>
      <c r="C159" s="15"/>
      <c r="D159" s="15" t="s">
        <v>128</v>
      </c>
      <c r="L159" s="17"/>
      <c r="M159" s="117"/>
      <c r="N159" s="121"/>
      <c r="O159" s="117"/>
      <c r="P159" s="121"/>
      <c r="Q159" s="117"/>
      <c r="R159" s="121"/>
      <c r="S159" s="117"/>
      <c r="T159" s="121"/>
      <c r="U159" s="117"/>
      <c r="V159" s="121"/>
      <c r="W159" s="117">
        <v>0</v>
      </c>
      <c r="X159" s="711"/>
      <c r="Y159" s="713"/>
      <c r="Z159" s="137"/>
    </row>
    <row r="160" spans="2:26" x14ac:dyDescent="0.35">
      <c r="B160" s="25" t="s">
        <v>129</v>
      </c>
      <c r="C160" s="13" t="s">
        <v>94</v>
      </c>
      <c r="D160" s="21" t="s">
        <v>130</v>
      </c>
      <c r="E160" s="15"/>
      <c r="L160" s="17"/>
      <c r="M160" s="117"/>
      <c r="N160" s="121"/>
      <c r="O160" s="117"/>
      <c r="P160" s="121"/>
      <c r="Q160" s="117"/>
      <c r="R160" s="121"/>
      <c r="S160" s="117"/>
      <c r="T160" s="121"/>
      <c r="U160" s="117"/>
      <c r="V160" s="121"/>
      <c r="W160" s="117">
        <v>0</v>
      </c>
      <c r="X160" s="711"/>
      <c r="Y160" s="713"/>
      <c r="Z160" s="137"/>
    </row>
    <row r="161" spans="2:26" x14ac:dyDescent="0.35">
      <c r="B161" s="25"/>
      <c r="C161" s="15"/>
      <c r="D161" s="30" t="s">
        <v>131</v>
      </c>
      <c r="L161" s="17"/>
      <c r="M161" s="117"/>
      <c r="N161" s="121"/>
      <c r="O161" s="117"/>
      <c r="P161" s="121"/>
      <c r="Q161" s="117"/>
      <c r="R161" s="121"/>
      <c r="S161" s="117"/>
      <c r="T161" s="121"/>
      <c r="U161" s="117"/>
      <c r="V161" s="121"/>
      <c r="W161" s="117">
        <v>0</v>
      </c>
      <c r="X161" s="711"/>
      <c r="Y161" s="713"/>
      <c r="Z161" s="137"/>
    </row>
    <row r="162" spans="2:26" x14ac:dyDescent="0.35">
      <c r="B162" s="25" t="s">
        <v>60</v>
      </c>
      <c r="C162" s="27"/>
      <c r="D162" s="22" t="s">
        <v>93</v>
      </c>
      <c r="E162" s="22"/>
      <c r="L162" s="17"/>
      <c r="M162" s="117"/>
      <c r="N162" s="121"/>
      <c r="O162" s="117"/>
      <c r="P162" s="121"/>
      <c r="Q162" s="117"/>
      <c r="R162" s="121"/>
      <c r="S162" s="117"/>
      <c r="T162" s="121"/>
      <c r="U162" s="117"/>
      <c r="V162" s="121"/>
      <c r="W162" s="117">
        <v>0</v>
      </c>
      <c r="X162" s="711"/>
      <c r="Y162" s="713"/>
      <c r="Z162" s="137"/>
    </row>
    <row r="163" spans="2:26" x14ac:dyDescent="0.35">
      <c r="B163" s="25"/>
      <c r="C163" s="27"/>
      <c r="D163" s="15" t="s">
        <v>132</v>
      </c>
      <c r="E163" s="27"/>
      <c r="L163" s="17"/>
      <c r="M163" s="117"/>
      <c r="N163" s="121"/>
      <c r="O163" s="117"/>
      <c r="P163" s="121"/>
      <c r="Q163" s="117"/>
      <c r="R163" s="121"/>
      <c r="S163" s="117"/>
      <c r="T163" s="121"/>
      <c r="U163" s="117"/>
      <c r="V163" s="121"/>
      <c r="W163" s="117">
        <v>0</v>
      </c>
      <c r="X163" s="711"/>
      <c r="Y163" s="713"/>
      <c r="Z163" s="137"/>
    </row>
    <row r="164" spans="2:26" x14ac:dyDescent="0.35">
      <c r="B164" s="25"/>
      <c r="C164" s="27"/>
      <c r="D164" s="15" t="s">
        <v>133</v>
      </c>
      <c r="E164" s="27"/>
      <c r="L164" s="17"/>
      <c r="M164" s="117"/>
      <c r="N164" s="121"/>
      <c r="O164" s="117"/>
      <c r="P164" s="121"/>
      <c r="Q164" s="117"/>
      <c r="R164" s="121"/>
      <c r="S164" s="117"/>
      <c r="T164" s="121"/>
      <c r="U164" s="117"/>
      <c r="V164" s="121"/>
      <c r="W164" s="117">
        <v>0</v>
      </c>
      <c r="X164" s="711"/>
      <c r="Y164" s="713"/>
      <c r="Z164" s="137"/>
    </row>
    <row r="165" spans="2:26" x14ac:dyDescent="0.35">
      <c r="B165" s="25"/>
      <c r="C165" s="27"/>
      <c r="D165" s="15" t="s">
        <v>134</v>
      </c>
      <c r="E165" s="27"/>
      <c r="L165" s="17"/>
      <c r="M165" s="117"/>
      <c r="N165" s="121"/>
      <c r="O165" s="117"/>
      <c r="P165" s="121"/>
      <c r="Q165" s="117"/>
      <c r="R165" s="121"/>
      <c r="S165" s="117"/>
      <c r="T165" s="121"/>
      <c r="U165" s="117"/>
      <c r="V165" s="121"/>
      <c r="W165" s="117">
        <v>0</v>
      </c>
      <c r="X165" s="711"/>
      <c r="Y165" s="713"/>
      <c r="Z165" s="137"/>
    </row>
    <row r="166" spans="2:26" x14ac:dyDescent="0.35">
      <c r="B166" s="25"/>
      <c r="C166" s="27"/>
      <c r="D166" s="15" t="s">
        <v>135</v>
      </c>
      <c r="E166" s="27"/>
      <c r="L166" s="17"/>
      <c r="M166" s="117"/>
      <c r="N166" s="121"/>
      <c r="O166" s="117"/>
      <c r="P166" s="121"/>
      <c r="Q166" s="117"/>
      <c r="R166" s="121"/>
      <c r="S166" s="117"/>
      <c r="T166" s="121"/>
      <c r="U166" s="117"/>
      <c r="V166" s="121"/>
      <c r="W166" s="117">
        <v>0</v>
      </c>
      <c r="X166" s="711"/>
      <c r="Y166" s="713"/>
      <c r="Z166" s="137"/>
    </row>
    <row r="167" spans="2:26" x14ac:dyDescent="0.35">
      <c r="B167" s="25"/>
      <c r="C167" s="27"/>
      <c r="D167" s="15" t="s">
        <v>136</v>
      </c>
      <c r="E167" s="27"/>
      <c r="L167" s="17"/>
      <c r="M167" s="117"/>
      <c r="N167" s="121"/>
      <c r="O167" s="117"/>
      <c r="P167" s="121"/>
      <c r="Q167" s="117"/>
      <c r="R167" s="121"/>
      <c r="S167" s="117"/>
      <c r="T167" s="121"/>
      <c r="U167" s="117"/>
      <c r="V167" s="121"/>
      <c r="W167" s="117">
        <v>0</v>
      </c>
      <c r="X167" s="711"/>
      <c r="Y167" s="713"/>
      <c r="Z167" s="137"/>
    </row>
    <row r="168" spans="2:26" x14ac:dyDescent="0.35">
      <c r="B168" s="25"/>
      <c r="C168" s="27"/>
      <c r="D168" s="15" t="s">
        <v>137</v>
      </c>
      <c r="E168" s="27"/>
      <c r="L168" s="17"/>
      <c r="M168" s="117"/>
      <c r="N168" s="121"/>
      <c r="O168" s="117"/>
      <c r="P168" s="121"/>
      <c r="Q168" s="117"/>
      <c r="R168" s="121"/>
      <c r="S168" s="117"/>
      <c r="T168" s="121"/>
      <c r="U168" s="117"/>
      <c r="V168" s="121"/>
      <c r="W168" s="117">
        <v>0</v>
      </c>
      <c r="X168" s="711"/>
      <c r="Y168" s="713"/>
      <c r="Z168" s="137"/>
    </row>
    <row r="169" spans="2:26" x14ac:dyDescent="0.35">
      <c r="B169" s="25"/>
      <c r="C169" s="27"/>
      <c r="D169" s="22"/>
      <c r="E169" s="27"/>
      <c r="L169" s="17"/>
      <c r="M169" s="117"/>
      <c r="N169" s="121"/>
      <c r="O169" s="117"/>
      <c r="P169" s="121"/>
      <c r="Q169" s="117"/>
      <c r="R169" s="121"/>
      <c r="S169" s="117"/>
      <c r="T169" s="121"/>
      <c r="U169" s="117"/>
      <c r="V169" s="121"/>
      <c r="W169" s="117"/>
      <c r="X169" s="711"/>
      <c r="Y169" s="713"/>
      <c r="Z169" s="137"/>
    </row>
    <row r="170" spans="2:26" x14ac:dyDescent="0.35">
      <c r="B170" s="10" t="s">
        <v>138</v>
      </c>
      <c r="C170" s="14" t="s">
        <v>139</v>
      </c>
      <c r="D170" s="14"/>
      <c r="E170" s="14"/>
      <c r="L170" s="17"/>
      <c r="M170" s="117"/>
      <c r="N170" s="121"/>
      <c r="O170" s="117"/>
      <c r="P170" s="121"/>
      <c r="Q170" s="117"/>
      <c r="R170" s="121"/>
      <c r="S170" s="117"/>
      <c r="T170" s="121"/>
      <c r="U170" s="117"/>
      <c r="V170" s="121"/>
      <c r="W170" s="117"/>
      <c r="X170" s="711"/>
      <c r="Y170" s="713"/>
      <c r="Z170" s="137"/>
    </row>
    <row r="171" spans="2:26" x14ac:dyDescent="0.35">
      <c r="B171" s="25"/>
      <c r="C171" s="31"/>
      <c r="D171" s="14" t="s">
        <v>140</v>
      </c>
      <c r="E171" s="14"/>
      <c r="L171" s="17"/>
      <c r="M171" s="117"/>
      <c r="N171" s="121"/>
      <c r="O171" s="117"/>
      <c r="P171" s="121"/>
      <c r="Q171" s="117"/>
      <c r="R171" s="121"/>
      <c r="S171" s="117"/>
      <c r="T171" s="121"/>
      <c r="U171" s="117"/>
      <c r="V171" s="121"/>
      <c r="W171" s="117"/>
      <c r="X171" s="711"/>
      <c r="Y171" s="713"/>
      <c r="Z171" s="137"/>
    </row>
    <row r="172" spans="2:26" x14ac:dyDescent="0.35">
      <c r="B172" s="10"/>
      <c r="C172" s="32"/>
      <c r="D172" s="33" t="s">
        <v>141</v>
      </c>
      <c r="L172" s="17"/>
      <c r="M172" s="117"/>
      <c r="N172" s="121"/>
      <c r="O172" s="117"/>
      <c r="P172" s="121"/>
      <c r="Q172" s="117"/>
      <c r="R172" s="121"/>
      <c r="S172" s="117"/>
      <c r="T172" s="121"/>
      <c r="U172" s="117"/>
      <c r="V172" s="121"/>
      <c r="W172" s="117"/>
      <c r="X172" s="711"/>
      <c r="Y172" s="713"/>
      <c r="Z172" s="137"/>
    </row>
    <row r="173" spans="2:26" x14ac:dyDescent="0.35">
      <c r="B173" s="10"/>
      <c r="C173" s="31"/>
      <c r="D173" s="22" t="s">
        <v>93</v>
      </c>
      <c r="E173" s="33"/>
      <c r="L173" s="17"/>
      <c r="M173" s="117"/>
      <c r="N173" s="121"/>
      <c r="O173" s="117"/>
      <c r="P173" s="121"/>
      <c r="Q173" s="117"/>
      <c r="R173" s="121"/>
      <c r="S173" s="117"/>
      <c r="T173" s="121"/>
      <c r="U173" s="117"/>
      <c r="V173" s="121"/>
      <c r="W173" s="117"/>
      <c r="X173" s="711"/>
      <c r="Y173" s="713"/>
      <c r="Z173" s="137"/>
    </row>
    <row r="174" spans="2:26" x14ac:dyDescent="0.35">
      <c r="B174" s="10"/>
      <c r="C174" s="31"/>
      <c r="D174" s="15" t="s">
        <v>132</v>
      </c>
      <c r="E174" s="33"/>
      <c r="L174" s="17"/>
      <c r="M174" s="117"/>
      <c r="N174" s="121"/>
      <c r="O174" s="117"/>
      <c r="P174" s="121"/>
      <c r="Q174" s="117"/>
      <c r="R174" s="121"/>
      <c r="S174" s="117"/>
      <c r="T174" s="121"/>
      <c r="U174" s="117"/>
      <c r="V174" s="121"/>
      <c r="W174" s="117"/>
      <c r="X174" s="711"/>
      <c r="Y174" s="713"/>
      <c r="Z174" s="137"/>
    </row>
    <row r="175" spans="2:26" x14ac:dyDescent="0.35">
      <c r="B175" s="10"/>
      <c r="C175" s="31"/>
      <c r="D175" s="15" t="s">
        <v>133</v>
      </c>
      <c r="E175" s="33"/>
      <c r="L175" s="17"/>
      <c r="M175" s="117"/>
      <c r="N175" s="121"/>
      <c r="O175" s="117"/>
      <c r="P175" s="121"/>
      <c r="Q175" s="117"/>
      <c r="R175" s="121"/>
      <c r="S175" s="117"/>
      <c r="T175" s="121"/>
      <c r="U175" s="117"/>
      <c r="V175" s="121"/>
      <c r="W175" s="117"/>
      <c r="X175" s="711"/>
      <c r="Y175" s="713"/>
      <c r="Z175" s="137"/>
    </row>
    <row r="176" spans="2:26" x14ac:dyDescent="0.35">
      <c r="B176" s="10"/>
      <c r="C176" s="31"/>
      <c r="D176" s="15" t="s">
        <v>142</v>
      </c>
      <c r="E176" s="33"/>
      <c r="L176" s="17"/>
      <c r="M176" s="117"/>
      <c r="N176" s="121"/>
      <c r="O176" s="117"/>
      <c r="P176" s="121"/>
      <c r="Q176" s="117"/>
      <c r="R176" s="121"/>
      <c r="S176" s="117"/>
      <c r="T176" s="121"/>
      <c r="U176" s="117"/>
      <c r="V176" s="121"/>
      <c r="W176" s="117"/>
      <c r="X176" s="711"/>
      <c r="Y176" s="713"/>
      <c r="Z176" s="137"/>
    </row>
    <row r="177" spans="2:26" x14ac:dyDescent="0.35">
      <c r="B177" s="10"/>
      <c r="C177" s="31"/>
      <c r="D177" s="15" t="s">
        <v>143</v>
      </c>
      <c r="E177" s="33"/>
      <c r="L177" s="17"/>
      <c r="M177" s="117"/>
      <c r="N177" s="121"/>
      <c r="O177" s="117"/>
      <c r="P177" s="121"/>
      <c r="Q177" s="117"/>
      <c r="R177" s="121"/>
      <c r="S177" s="117"/>
      <c r="T177" s="121"/>
      <c r="U177" s="117"/>
      <c r="V177" s="121"/>
      <c r="W177" s="117"/>
      <c r="X177" s="711"/>
      <c r="Y177" s="713"/>
      <c r="Z177" s="137"/>
    </row>
    <row r="178" spans="2:26" x14ac:dyDescent="0.35">
      <c r="B178" s="10"/>
      <c r="C178" s="31"/>
      <c r="D178" s="15" t="s">
        <v>136</v>
      </c>
      <c r="E178" s="33"/>
      <c r="L178" s="17"/>
      <c r="M178" s="117"/>
      <c r="N178" s="121"/>
      <c r="O178" s="117"/>
      <c r="P178" s="121"/>
      <c r="Q178" s="117"/>
      <c r="R178" s="121"/>
      <c r="S178" s="117"/>
      <c r="T178" s="121"/>
      <c r="U178" s="117"/>
      <c r="V178" s="121"/>
      <c r="W178" s="117"/>
      <c r="X178" s="711"/>
      <c r="Y178" s="713"/>
      <c r="Z178" s="137"/>
    </row>
    <row r="179" spans="2:26" x14ac:dyDescent="0.35">
      <c r="B179" s="10"/>
      <c r="C179" s="31"/>
      <c r="D179" s="15" t="s">
        <v>137</v>
      </c>
      <c r="E179" s="33"/>
      <c r="L179" s="17"/>
      <c r="M179" s="117"/>
      <c r="N179" s="121"/>
      <c r="O179" s="117"/>
      <c r="P179" s="121"/>
      <c r="Q179" s="117"/>
      <c r="R179" s="121"/>
      <c r="S179" s="117"/>
      <c r="T179" s="121"/>
      <c r="U179" s="117"/>
      <c r="V179" s="121"/>
      <c r="W179" s="117"/>
      <c r="X179" s="711"/>
      <c r="Y179" s="713"/>
      <c r="Z179" s="137"/>
    </row>
    <row r="180" spans="2:26" x14ac:dyDescent="0.35">
      <c r="B180" s="10"/>
      <c r="C180" s="31"/>
      <c r="D180" s="15" t="s">
        <v>144</v>
      </c>
      <c r="E180" s="33"/>
      <c r="L180" s="17"/>
      <c r="M180" s="117"/>
      <c r="N180" s="121"/>
      <c r="O180" s="117"/>
      <c r="P180" s="121"/>
      <c r="Q180" s="117"/>
      <c r="R180" s="121"/>
      <c r="S180" s="117"/>
      <c r="T180" s="121"/>
      <c r="U180" s="117"/>
      <c r="V180" s="121"/>
      <c r="W180" s="117"/>
      <c r="X180" s="711"/>
      <c r="Y180" s="713"/>
      <c r="Z180" s="137"/>
    </row>
    <row r="181" spans="2:26" x14ac:dyDescent="0.35">
      <c r="B181" s="10"/>
      <c r="C181" s="31"/>
      <c r="D181" s="33"/>
      <c r="E181" s="33"/>
      <c r="L181" s="17"/>
      <c r="M181" s="117"/>
      <c r="N181" s="121"/>
      <c r="O181" s="117"/>
      <c r="P181" s="121"/>
      <c r="Q181" s="117"/>
      <c r="R181" s="121"/>
      <c r="S181" s="117"/>
      <c r="T181" s="121"/>
      <c r="U181" s="117"/>
      <c r="V181" s="121"/>
      <c r="W181" s="117"/>
      <c r="X181" s="711"/>
      <c r="Y181" s="713"/>
      <c r="Z181" s="137"/>
    </row>
    <row r="182" spans="2:26" x14ac:dyDescent="0.35">
      <c r="B182" s="25"/>
      <c r="C182" s="31"/>
      <c r="D182" s="14" t="s">
        <v>145</v>
      </c>
      <c r="E182" s="14"/>
      <c r="L182" s="17"/>
      <c r="M182" s="117"/>
      <c r="N182" s="121"/>
      <c r="O182" s="117"/>
      <c r="P182" s="121"/>
      <c r="Q182" s="117"/>
      <c r="R182" s="121"/>
      <c r="S182" s="117"/>
      <c r="T182" s="121"/>
      <c r="U182" s="117"/>
      <c r="V182" s="121"/>
      <c r="W182" s="117"/>
      <c r="X182" s="711"/>
      <c r="Y182" s="713"/>
      <c r="Z182" s="137"/>
    </row>
    <row r="183" spans="2:26" x14ac:dyDescent="0.35">
      <c r="B183" s="10"/>
      <c r="C183" s="32"/>
      <c r="D183" s="33" t="s">
        <v>146</v>
      </c>
      <c r="L183" s="17"/>
      <c r="M183" s="117"/>
      <c r="N183" s="121"/>
      <c r="O183" s="117"/>
      <c r="P183" s="121"/>
      <c r="Q183" s="117"/>
      <c r="R183" s="121"/>
      <c r="S183" s="117"/>
      <c r="T183" s="121"/>
      <c r="U183" s="117"/>
      <c r="V183" s="121"/>
      <c r="W183" s="117"/>
      <c r="X183" s="711"/>
      <c r="Y183" s="713"/>
      <c r="Z183" s="137"/>
    </row>
    <row r="184" spans="2:26" x14ac:dyDescent="0.35">
      <c r="B184" s="10"/>
      <c r="C184" s="31"/>
      <c r="D184" s="15" t="s">
        <v>147</v>
      </c>
      <c r="E184" s="33"/>
      <c r="L184" s="17"/>
      <c r="M184" s="117"/>
      <c r="N184" s="121"/>
      <c r="O184" s="117"/>
      <c r="P184" s="121"/>
      <c r="Q184" s="117"/>
      <c r="R184" s="121"/>
      <c r="S184" s="117"/>
      <c r="T184" s="121"/>
      <c r="U184" s="117"/>
      <c r="V184" s="121"/>
      <c r="W184" s="117"/>
      <c r="X184" s="711"/>
      <c r="Y184" s="713"/>
      <c r="Z184" s="137"/>
    </row>
    <row r="185" spans="2:26" x14ac:dyDescent="0.35">
      <c r="B185" s="10"/>
      <c r="C185" s="31"/>
      <c r="D185" s="15" t="s">
        <v>132</v>
      </c>
      <c r="E185" s="33"/>
      <c r="L185" s="17"/>
      <c r="M185" s="117"/>
      <c r="N185" s="121"/>
      <c r="O185" s="117"/>
      <c r="P185" s="121"/>
      <c r="Q185" s="117"/>
      <c r="R185" s="121"/>
      <c r="S185" s="117"/>
      <c r="T185" s="121"/>
      <c r="U185" s="117"/>
      <c r="V185" s="121"/>
      <c r="W185" s="117"/>
      <c r="X185" s="711"/>
      <c r="Y185" s="713"/>
      <c r="Z185" s="137"/>
    </row>
    <row r="186" spans="2:26" x14ac:dyDescent="0.35">
      <c r="B186" s="10"/>
      <c r="C186" s="31"/>
      <c r="D186" s="15" t="s">
        <v>133</v>
      </c>
      <c r="E186" s="33"/>
      <c r="L186" s="17"/>
      <c r="M186" s="117"/>
      <c r="N186" s="121"/>
      <c r="O186" s="117"/>
      <c r="P186" s="121"/>
      <c r="Q186" s="117"/>
      <c r="R186" s="121"/>
      <c r="S186" s="117"/>
      <c r="T186" s="121"/>
      <c r="U186" s="117"/>
      <c r="V186" s="121"/>
      <c r="W186" s="117"/>
      <c r="X186" s="711"/>
      <c r="Y186" s="713"/>
      <c r="Z186" s="137"/>
    </row>
    <row r="187" spans="2:26" x14ac:dyDescent="0.35">
      <c r="B187" s="10"/>
      <c r="C187" s="31"/>
      <c r="D187" s="15" t="s">
        <v>142</v>
      </c>
      <c r="E187" s="33"/>
      <c r="L187" s="17"/>
      <c r="M187" s="117"/>
      <c r="N187" s="121"/>
      <c r="O187" s="117"/>
      <c r="P187" s="121"/>
      <c r="Q187" s="117"/>
      <c r="R187" s="121"/>
      <c r="S187" s="117"/>
      <c r="T187" s="121"/>
      <c r="U187" s="117"/>
      <c r="V187" s="121"/>
      <c r="W187" s="117"/>
      <c r="X187" s="711"/>
      <c r="Y187" s="713"/>
      <c r="Z187" s="137"/>
    </row>
    <row r="188" spans="2:26" x14ac:dyDescent="0.35">
      <c r="B188" s="10"/>
      <c r="C188" s="31"/>
      <c r="D188" s="15" t="s">
        <v>148</v>
      </c>
      <c r="E188" s="33"/>
      <c r="L188" s="17"/>
      <c r="M188" s="117"/>
      <c r="N188" s="121"/>
      <c r="O188" s="117"/>
      <c r="P188" s="121"/>
      <c r="Q188" s="117"/>
      <c r="R188" s="121"/>
      <c r="S188" s="117"/>
      <c r="T188" s="121"/>
      <c r="U188" s="117"/>
      <c r="V188" s="121"/>
      <c r="W188" s="117"/>
      <c r="X188" s="711"/>
      <c r="Y188" s="713"/>
      <c r="Z188" s="137"/>
    </row>
    <row r="189" spans="2:26" x14ac:dyDescent="0.35">
      <c r="B189" s="10"/>
      <c r="C189" s="31"/>
      <c r="D189" s="15" t="s">
        <v>137</v>
      </c>
      <c r="E189" s="33"/>
      <c r="L189" s="17"/>
      <c r="M189" s="117"/>
      <c r="N189" s="121"/>
      <c r="O189" s="117"/>
      <c r="P189" s="121"/>
      <c r="Q189" s="117"/>
      <c r="R189" s="121"/>
      <c r="S189" s="117"/>
      <c r="T189" s="121"/>
      <c r="U189" s="117"/>
      <c r="V189" s="121"/>
      <c r="W189" s="117"/>
      <c r="X189" s="711"/>
      <c r="Y189" s="713"/>
      <c r="Z189" s="137"/>
    </row>
    <row r="190" spans="2:26" x14ac:dyDescent="0.35">
      <c r="B190" s="10"/>
      <c r="C190" s="31"/>
      <c r="D190" s="15" t="s">
        <v>144</v>
      </c>
      <c r="E190" s="33"/>
      <c r="L190" s="17"/>
      <c r="M190" s="117"/>
      <c r="N190" s="121"/>
      <c r="O190" s="117"/>
      <c r="P190" s="121"/>
      <c r="Q190" s="117"/>
      <c r="R190" s="121"/>
      <c r="S190" s="117"/>
      <c r="T190" s="121"/>
      <c r="U190" s="117"/>
      <c r="V190" s="121"/>
      <c r="W190" s="117"/>
      <c r="X190" s="711"/>
      <c r="Y190" s="713"/>
      <c r="Z190" s="137"/>
    </row>
    <row r="191" spans="2:26" x14ac:dyDescent="0.35">
      <c r="B191" s="10"/>
      <c r="C191" s="31"/>
      <c r="D191" s="15" t="s">
        <v>149</v>
      </c>
      <c r="E191" s="33"/>
      <c r="L191" s="17"/>
      <c r="M191" s="117"/>
      <c r="N191" s="121"/>
      <c r="O191" s="117"/>
      <c r="P191" s="121"/>
      <c r="Q191" s="117"/>
      <c r="R191" s="121"/>
      <c r="S191" s="117"/>
      <c r="T191" s="121"/>
      <c r="U191" s="117"/>
      <c r="V191" s="121"/>
      <c r="W191" s="117"/>
      <c r="X191" s="711"/>
      <c r="Y191" s="713"/>
      <c r="Z191" s="137"/>
    </row>
    <row r="192" spans="2:26" x14ac:dyDescent="0.35">
      <c r="B192" s="10"/>
      <c r="C192" s="31"/>
      <c r="D192" s="33"/>
      <c r="E192" s="33"/>
      <c r="L192" s="17"/>
      <c r="M192" s="117"/>
      <c r="N192" s="121"/>
      <c r="O192" s="117"/>
      <c r="P192" s="121"/>
      <c r="Q192" s="117"/>
      <c r="R192" s="121"/>
      <c r="S192" s="117"/>
      <c r="T192" s="121"/>
      <c r="U192" s="117"/>
      <c r="V192" s="121"/>
      <c r="W192" s="117"/>
      <c r="X192" s="711"/>
      <c r="Y192" s="713"/>
      <c r="Z192" s="137"/>
    </row>
    <row r="193" spans="2:26" x14ac:dyDescent="0.35">
      <c r="B193" s="25"/>
      <c r="C193" s="31"/>
      <c r="D193" s="14" t="s">
        <v>150</v>
      </c>
      <c r="E193" s="14"/>
      <c r="L193" s="17"/>
      <c r="M193" s="117"/>
      <c r="N193" s="121"/>
      <c r="O193" s="117"/>
      <c r="P193" s="121"/>
      <c r="Q193" s="117"/>
      <c r="R193" s="121"/>
      <c r="S193" s="117"/>
      <c r="T193" s="121"/>
      <c r="U193" s="117"/>
      <c r="V193" s="121"/>
      <c r="W193" s="117">
        <v>11</v>
      </c>
      <c r="X193" s="711"/>
      <c r="Y193" s="713"/>
      <c r="Z193" s="137"/>
    </row>
    <row r="194" spans="2:26" x14ac:dyDescent="0.35">
      <c r="B194" s="10"/>
      <c r="C194" s="32"/>
      <c r="D194" s="33" t="s">
        <v>151</v>
      </c>
      <c r="L194" s="17"/>
      <c r="M194" s="117"/>
      <c r="N194" s="121"/>
      <c r="O194" s="117"/>
      <c r="P194" s="121"/>
      <c r="Q194" s="117"/>
      <c r="R194" s="121"/>
      <c r="S194" s="117"/>
      <c r="T194" s="121"/>
      <c r="U194" s="117"/>
      <c r="V194" s="121"/>
      <c r="W194" s="117"/>
      <c r="X194" s="711"/>
      <c r="Y194" s="713"/>
      <c r="Z194" s="137"/>
    </row>
    <row r="195" spans="2:26" x14ac:dyDescent="0.35">
      <c r="B195" s="10"/>
      <c r="C195" s="31"/>
      <c r="D195" s="15" t="s">
        <v>147</v>
      </c>
      <c r="E195" s="33"/>
      <c r="L195" s="17"/>
      <c r="M195" s="117"/>
      <c r="N195" s="121"/>
      <c r="O195" s="117"/>
      <c r="P195" s="121"/>
      <c r="Q195" s="117"/>
      <c r="R195" s="121"/>
      <c r="S195" s="117"/>
      <c r="T195" s="121"/>
      <c r="U195" s="117"/>
      <c r="V195" s="121"/>
      <c r="W195" s="117"/>
      <c r="X195" s="711"/>
      <c r="Y195" s="713"/>
      <c r="Z195" s="137"/>
    </row>
    <row r="196" spans="2:26" x14ac:dyDescent="0.35">
      <c r="B196" s="10"/>
      <c r="C196" s="31"/>
      <c r="D196" s="15" t="s">
        <v>132</v>
      </c>
      <c r="E196" s="33"/>
      <c r="L196" s="17"/>
      <c r="M196" s="117"/>
      <c r="N196" s="121"/>
      <c r="O196" s="117"/>
      <c r="P196" s="121"/>
      <c r="Q196" s="117"/>
      <c r="R196" s="121"/>
      <c r="S196" s="117"/>
      <c r="T196" s="121"/>
      <c r="U196" s="117"/>
      <c r="V196" s="121"/>
      <c r="W196" s="117"/>
      <c r="X196" s="711"/>
      <c r="Y196" s="713"/>
      <c r="Z196" s="137"/>
    </row>
    <row r="197" spans="2:26" x14ac:dyDescent="0.35">
      <c r="B197" s="10"/>
      <c r="C197" s="31"/>
      <c r="D197" s="15" t="s">
        <v>133</v>
      </c>
      <c r="E197" s="33"/>
      <c r="L197" s="17"/>
      <c r="M197" s="117"/>
      <c r="N197" s="121"/>
      <c r="O197" s="117"/>
      <c r="P197" s="121"/>
      <c r="Q197" s="117"/>
      <c r="R197" s="121"/>
      <c r="S197" s="117"/>
      <c r="T197" s="121"/>
      <c r="U197" s="117"/>
      <c r="V197" s="121"/>
      <c r="W197" s="117"/>
      <c r="X197" s="711"/>
      <c r="Y197" s="713"/>
      <c r="Z197" s="137"/>
    </row>
    <row r="198" spans="2:26" x14ac:dyDescent="0.35">
      <c r="B198" s="10"/>
      <c r="C198" s="31"/>
      <c r="D198" s="15" t="s">
        <v>142</v>
      </c>
      <c r="E198" s="33"/>
      <c r="L198" s="17"/>
      <c r="M198" s="117"/>
      <c r="N198" s="121"/>
      <c r="O198" s="117"/>
      <c r="P198" s="121"/>
      <c r="Q198" s="117"/>
      <c r="R198" s="121"/>
      <c r="S198" s="117"/>
      <c r="T198" s="121"/>
      <c r="U198" s="117"/>
      <c r="V198" s="121"/>
      <c r="W198" s="117"/>
      <c r="X198" s="711"/>
      <c r="Y198" s="713"/>
      <c r="Z198" s="137"/>
    </row>
    <row r="199" spans="2:26" x14ac:dyDescent="0.35">
      <c r="B199" s="10"/>
      <c r="C199" s="31"/>
      <c r="D199" s="15" t="s">
        <v>143</v>
      </c>
      <c r="E199" s="33"/>
      <c r="L199" s="17"/>
      <c r="M199" s="117"/>
      <c r="N199" s="121"/>
      <c r="O199" s="117"/>
      <c r="P199" s="121"/>
      <c r="Q199" s="117"/>
      <c r="R199" s="121"/>
      <c r="S199" s="117"/>
      <c r="T199" s="121"/>
      <c r="U199" s="117"/>
      <c r="V199" s="121"/>
      <c r="W199" s="117"/>
      <c r="X199" s="711"/>
      <c r="Y199" s="713"/>
      <c r="Z199" s="137"/>
    </row>
    <row r="200" spans="2:26" x14ac:dyDescent="0.35">
      <c r="B200" s="10"/>
      <c r="C200" s="31"/>
      <c r="D200" s="15" t="s">
        <v>136</v>
      </c>
      <c r="E200" s="33"/>
      <c r="L200" s="17"/>
      <c r="M200" s="117"/>
      <c r="N200" s="121"/>
      <c r="O200" s="117"/>
      <c r="P200" s="121"/>
      <c r="Q200" s="117"/>
      <c r="R200" s="121"/>
      <c r="S200" s="117"/>
      <c r="T200" s="121"/>
      <c r="U200" s="117"/>
      <c r="V200" s="121"/>
      <c r="W200" s="117"/>
      <c r="X200" s="711"/>
      <c r="Y200" s="713"/>
      <c r="Z200" s="137"/>
    </row>
    <row r="201" spans="2:26" x14ac:dyDescent="0.35">
      <c r="B201" s="10"/>
      <c r="C201" s="31"/>
      <c r="D201" s="15" t="s">
        <v>137</v>
      </c>
      <c r="E201" s="33"/>
      <c r="L201" s="17"/>
      <c r="M201" s="117"/>
      <c r="N201" s="121"/>
      <c r="O201" s="117"/>
      <c r="P201" s="121"/>
      <c r="Q201" s="117"/>
      <c r="R201" s="121"/>
      <c r="S201" s="117"/>
      <c r="T201" s="121"/>
      <c r="U201" s="117"/>
      <c r="V201" s="121"/>
      <c r="W201" s="117"/>
      <c r="X201" s="711"/>
      <c r="Y201" s="713"/>
      <c r="Z201" s="137"/>
    </row>
    <row r="202" spans="2:26" x14ac:dyDescent="0.35">
      <c r="B202" s="10"/>
      <c r="C202" s="31"/>
      <c r="D202" s="15" t="s">
        <v>144</v>
      </c>
      <c r="E202" s="33"/>
      <c r="L202" s="17"/>
      <c r="M202" s="117"/>
      <c r="N202" s="121"/>
      <c r="O202" s="117"/>
      <c r="P202" s="121"/>
      <c r="Q202" s="117"/>
      <c r="R202" s="121"/>
      <c r="S202" s="117"/>
      <c r="T202" s="121"/>
      <c r="U202" s="117"/>
      <c r="V202" s="121"/>
      <c r="W202" s="117"/>
      <c r="X202" s="711"/>
      <c r="Y202" s="713"/>
      <c r="Z202" s="137"/>
    </row>
    <row r="203" spans="2:26" x14ac:dyDescent="0.35">
      <c r="B203" s="10"/>
      <c r="C203" s="31"/>
      <c r="D203" s="33"/>
      <c r="E203" s="33"/>
      <c r="L203" s="17"/>
      <c r="M203" s="117"/>
      <c r="N203" s="121"/>
      <c r="O203" s="117"/>
      <c r="P203" s="121"/>
      <c r="Q203" s="117"/>
      <c r="R203" s="121"/>
      <c r="S203" s="117"/>
      <c r="T203" s="121"/>
      <c r="U203" s="117"/>
      <c r="V203" s="121"/>
      <c r="W203" s="117"/>
      <c r="X203" s="711"/>
      <c r="Y203" s="713"/>
      <c r="Z203" s="137"/>
    </row>
    <row r="204" spans="2:26" x14ac:dyDescent="0.35">
      <c r="B204" s="25"/>
      <c r="C204" s="31"/>
      <c r="D204" s="14" t="s">
        <v>152</v>
      </c>
      <c r="E204" s="14"/>
      <c r="L204" s="17"/>
      <c r="M204" s="117"/>
      <c r="N204" s="121"/>
      <c r="O204" s="117"/>
      <c r="P204" s="121"/>
      <c r="Q204" s="117"/>
      <c r="R204" s="121"/>
      <c r="S204" s="117"/>
      <c r="T204" s="121"/>
      <c r="U204" s="117"/>
      <c r="V204" s="121"/>
      <c r="W204" s="117"/>
      <c r="X204" s="711"/>
      <c r="Y204" s="713"/>
      <c r="Z204" s="137"/>
    </row>
    <row r="205" spans="2:26" x14ac:dyDescent="0.35">
      <c r="B205" s="10"/>
      <c r="C205" s="32"/>
      <c r="D205" s="33" t="s">
        <v>153</v>
      </c>
      <c r="L205" s="17"/>
      <c r="M205" s="117"/>
      <c r="N205" s="121"/>
      <c r="O205" s="117"/>
      <c r="P205" s="121"/>
      <c r="Q205" s="117"/>
      <c r="R205" s="121"/>
      <c r="S205" s="117"/>
      <c r="T205" s="121"/>
      <c r="U205" s="117"/>
      <c r="V205" s="121"/>
      <c r="W205" s="117"/>
      <c r="X205" s="711"/>
      <c r="Y205" s="713"/>
      <c r="Z205" s="137"/>
    </row>
    <row r="206" spans="2:26" x14ac:dyDescent="0.35">
      <c r="B206" s="10"/>
      <c r="C206" s="31"/>
      <c r="D206" s="15" t="s">
        <v>147</v>
      </c>
      <c r="E206" s="33"/>
      <c r="L206" s="17"/>
      <c r="M206" s="117"/>
      <c r="N206" s="121"/>
      <c r="O206" s="117"/>
      <c r="P206" s="121"/>
      <c r="Q206" s="117"/>
      <c r="R206" s="121"/>
      <c r="S206" s="117"/>
      <c r="T206" s="121"/>
      <c r="U206" s="117"/>
      <c r="V206" s="121"/>
      <c r="W206" s="117"/>
      <c r="X206" s="711"/>
      <c r="Y206" s="713"/>
      <c r="Z206" s="137"/>
    </row>
    <row r="207" spans="2:26" x14ac:dyDescent="0.35">
      <c r="B207" s="10"/>
      <c r="C207" s="31"/>
      <c r="D207" s="15" t="s">
        <v>132</v>
      </c>
      <c r="E207" s="33"/>
      <c r="L207" s="17"/>
      <c r="M207" s="117"/>
      <c r="N207" s="121"/>
      <c r="O207" s="117"/>
      <c r="P207" s="121"/>
      <c r="Q207" s="117"/>
      <c r="R207" s="121"/>
      <c r="S207" s="117"/>
      <c r="T207" s="121"/>
      <c r="U207" s="117"/>
      <c r="V207" s="121"/>
      <c r="W207" s="117"/>
      <c r="X207" s="711"/>
      <c r="Y207" s="713"/>
      <c r="Z207" s="137"/>
    </row>
    <row r="208" spans="2:26" x14ac:dyDescent="0.35">
      <c r="B208" s="10"/>
      <c r="C208" s="31"/>
      <c r="D208" s="15" t="s">
        <v>133</v>
      </c>
      <c r="E208" s="33"/>
      <c r="L208" s="17"/>
      <c r="M208" s="117"/>
      <c r="N208" s="121"/>
      <c r="O208" s="117"/>
      <c r="P208" s="121"/>
      <c r="Q208" s="117"/>
      <c r="R208" s="121"/>
      <c r="S208" s="117"/>
      <c r="T208" s="121"/>
      <c r="U208" s="117"/>
      <c r="V208" s="121"/>
      <c r="W208" s="117"/>
      <c r="X208" s="711"/>
      <c r="Y208" s="713"/>
      <c r="Z208" s="137"/>
    </row>
    <row r="209" spans="2:26" x14ac:dyDescent="0.35">
      <c r="B209" s="10"/>
      <c r="C209" s="31"/>
      <c r="D209" s="15" t="s">
        <v>142</v>
      </c>
      <c r="E209" s="33"/>
      <c r="L209" s="17"/>
      <c r="M209" s="117"/>
      <c r="N209" s="121"/>
      <c r="O209" s="117"/>
      <c r="P209" s="121"/>
      <c r="Q209" s="117"/>
      <c r="R209" s="121"/>
      <c r="S209" s="117"/>
      <c r="T209" s="121"/>
      <c r="U209" s="117"/>
      <c r="V209" s="121"/>
      <c r="W209" s="117"/>
      <c r="X209" s="711"/>
      <c r="Y209" s="713"/>
      <c r="Z209" s="137"/>
    </row>
    <row r="210" spans="2:26" x14ac:dyDescent="0.35">
      <c r="B210" s="10"/>
      <c r="C210" s="31"/>
      <c r="D210" s="15" t="s">
        <v>143</v>
      </c>
      <c r="E210" s="33"/>
      <c r="L210" s="17"/>
      <c r="M210" s="117"/>
      <c r="N210" s="121"/>
      <c r="O210" s="117"/>
      <c r="P210" s="121"/>
      <c r="Q210" s="117"/>
      <c r="R210" s="121"/>
      <c r="S210" s="117"/>
      <c r="T210" s="121"/>
      <c r="U210" s="117"/>
      <c r="V210" s="121"/>
      <c r="W210" s="117"/>
      <c r="X210" s="711"/>
      <c r="Y210" s="713"/>
      <c r="Z210" s="137"/>
    </row>
    <row r="211" spans="2:26" x14ac:dyDescent="0.35">
      <c r="B211" s="10"/>
      <c r="C211" s="31"/>
      <c r="D211" s="15" t="s">
        <v>154</v>
      </c>
      <c r="E211" s="33"/>
      <c r="L211" s="17"/>
      <c r="M211" s="117"/>
      <c r="N211" s="121"/>
      <c r="O211" s="117"/>
      <c r="P211" s="121"/>
      <c r="Q211" s="117"/>
      <c r="R211" s="121"/>
      <c r="S211" s="117"/>
      <c r="T211" s="121"/>
      <c r="U211" s="117"/>
      <c r="V211" s="121"/>
      <c r="W211" s="117"/>
      <c r="X211" s="711"/>
      <c r="Y211" s="713"/>
      <c r="Z211" s="137"/>
    </row>
    <row r="212" spans="2:26" x14ac:dyDescent="0.35">
      <c r="B212" s="10"/>
      <c r="C212" s="31"/>
      <c r="D212" s="15" t="s">
        <v>137</v>
      </c>
      <c r="E212" s="33"/>
      <c r="L212" s="17"/>
      <c r="M212" s="117"/>
      <c r="N212" s="121"/>
      <c r="O212" s="117"/>
      <c r="P212" s="121"/>
      <c r="Q212" s="117"/>
      <c r="R212" s="121"/>
      <c r="S212" s="117"/>
      <c r="T212" s="121"/>
      <c r="U212" s="117"/>
      <c r="V212" s="121"/>
      <c r="W212" s="117"/>
      <c r="X212" s="711"/>
      <c r="Y212" s="713"/>
      <c r="Z212" s="137"/>
    </row>
    <row r="213" spans="2:26" x14ac:dyDescent="0.35">
      <c r="B213" s="10"/>
      <c r="C213" s="31"/>
      <c r="D213" s="15" t="s">
        <v>144</v>
      </c>
      <c r="E213" s="33"/>
      <c r="L213" s="17"/>
      <c r="M213" s="117"/>
      <c r="N213" s="121"/>
      <c r="O213" s="117"/>
      <c r="P213" s="121"/>
      <c r="Q213" s="117"/>
      <c r="R213" s="121"/>
      <c r="S213" s="117"/>
      <c r="T213" s="121"/>
      <c r="U213" s="117"/>
      <c r="V213" s="121"/>
      <c r="W213" s="117"/>
      <c r="X213" s="711"/>
      <c r="Y213" s="713"/>
      <c r="Z213" s="137"/>
    </row>
    <row r="214" spans="2:26" x14ac:dyDescent="0.35">
      <c r="B214" s="10"/>
      <c r="C214" s="31"/>
      <c r="D214" s="33"/>
      <c r="E214" s="33"/>
      <c r="L214" s="17"/>
      <c r="M214" s="117"/>
      <c r="N214" s="121"/>
      <c r="O214" s="117"/>
      <c r="P214" s="121"/>
      <c r="Q214" s="117"/>
      <c r="R214" s="121"/>
      <c r="S214" s="117"/>
      <c r="T214" s="121"/>
      <c r="U214" s="117"/>
      <c r="V214" s="121"/>
      <c r="W214" s="117"/>
      <c r="X214" s="711"/>
      <c r="Y214" s="713"/>
      <c r="Z214" s="137"/>
    </row>
    <row r="215" spans="2:26" x14ac:dyDescent="0.35">
      <c r="B215" s="25"/>
      <c r="C215" s="31"/>
      <c r="D215" s="14" t="s">
        <v>155</v>
      </c>
      <c r="E215" s="14"/>
      <c r="L215" s="17"/>
      <c r="M215" s="117"/>
      <c r="N215" s="121"/>
      <c r="O215" s="117"/>
      <c r="P215" s="121"/>
      <c r="Q215" s="117"/>
      <c r="R215" s="121"/>
      <c r="S215" s="117"/>
      <c r="T215" s="121"/>
      <c r="U215" s="117"/>
      <c r="V215" s="121"/>
      <c r="W215" s="117"/>
      <c r="X215" s="711"/>
      <c r="Y215" s="713"/>
      <c r="Z215" s="137"/>
    </row>
    <row r="216" spans="2:26" x14ac:dyDescent="0.35">
      <c r="B216" s="10"/>
      <c r="C216" s="32"/>
      <c r="D216" s="33" t="s">
        <v>156</v>
      </c>
      <c r="L216" s="17"/>
      <c r="M216" s="117"/>
      <c r="N216" s="121"/>
      <c r="O216" s="117"/>
      <c r="P216" s="121"/>
      <c r="Q216" s="117"/>
      <c r="R216" s="121"/>
      <c r="S216" s="117"/>
      <c r="T216" s="121"/>
      <c r="U216" s="117"/>
      <c r="V216" s="121"/>
      <c r="W216" s="117"/>
      <c r="X216" s="711"/>
      <c r="Y216" s="713"/>
      <c r="Z216" s="137"/>
    </row>
    <row r="217" spans="2:26" x14ac:dyDescent="0.35">
      <c r="B217" s="10"/>
      <c r="C217" s="31"/>
      <c r="D217" s="15" t="s">
        <v>147</v>
      </c>
      <c r="E217" s="33"/>
      <c r="L217" s="17"/>
      <c r="M217" s="117"/>
      <c r="N217" s="121"/>
      <c r="O217" s="117"/>
      <c r="P217" s="121"/>
      <c r="Q217" s="117"/>
      <c r="R217" s="121"/>
      <c r="S217" s="117"/>
      <c r="T217" s="121"/>
      <c r="U217" s="117"/>
      <c r="V217" s="121"/>
      <c r="W217" s="117"/>
      <c r="X217" s="711"/>
      <c r="Y217" s="713"/>
      <c r="Z217" s="137"/>
    </row>
    <row r="218" spans="2:26" x14ac:dyDescent="0.35">
      <c r="B218" s="10"/>
      <c r="C218" s="31"/>
      <c r="D218" s="15" t="s">
        <v>132</v>
      </c>
      <c r="E218" s="33"/>
      <c r="L218" s="17"/>
      <c r="M218" s="117"/>
      <c r="N218" s="121"/>
      <c r="O218" s="117"/>
      <c r="P218" s="121"/>
      <c r="Q218" s="117"/>
      <c r="R218" s="121"/>
      <c r="S218" s="117"/>
      <c r="T218" s="121"/>
      <c r="U218" s="117"/>
      <c r="V218" s="121"/>
      <c r="W218" s="117"/>
      <c r="X218" s="711"/>
      <c r="Y218" s="713"/>
      <c r="Z218" s="137"/>
    </row>
    <row r="219" spans="2:26" x14ac:dyDescent="0.35">
      <c r="B219" s="10"/>
      <c r="C219" s="31"/>
      <c r="D219" s="15" t="s">
        <v>133</v>
      </c>
      <c r="E219" s="33"/>
      <c r="L219" s="17"/>
      <c r="M219" s="117"/>
      <c r="N219" s="121"/>
      <c r="O219" s="117"/>
      <c r="P219" s="121"/>
      <c r="Q219" s="117"/>
      <c r="R219" s="121"/>
      <c r="S219" s="117"/>
      <c r="T219" s="121"/>
      <c r="U219" s="117"/>
      <c r="V219" s="121"/>
      <c r="W219" s="117"/>
      <c r="X219" s="711"/>
      <c r="Y219" s="713"/>
      <c r="Z219" s="137"/>
    </row>
    <row r="220" spans="2:26" x14ac:dyDescent="0.35">
      <c r="B220" s="10"/>
      <c r="C220" s="31"/>
      <c r="D220" s="15" t="s">
        <v>142</v>
      </c>
      <c r="E220" s="33"/>
      <c r="L220" s="17"/>
      <c r="M220" s="117"/>
      <c r="N220" s="121"/>
      <c r="O220" s="117"/>
      <c r="P220" s="121"/>
      <c r="Q220" s="117"/>
      <c r="R220" s="121"/>
      <c r="S220" s="117"/>
      <c r="T220" s="121"/>
      <c r="U220" s="117"/>
      <c r="V220" s="121"/>
      <c r="W220" s="117"/>
      <c r="X220" s="711"/>
      <c r="Y220" s="713"/>
      <c r="Z220" s="137"/>
    </row>
    <row r="221" spans="2:26" x14ac:dyDescent="0.35">
      <c r="B221" s="10"/>
      <c r="C221" s="31"/>
      <c r="D221" s="15" t="s">
        <v>143</v>
      </c>
      <c r="E221" s="33"/>
      <c r="L221" s="17"/>
      <c r="M221" s="117"/>
      <c r="N221" s="121"/>
      <c r="O221" s="117"/>
      <c r="P221" s="121"/>
      <c r="Q221" s="117"/>
      <c r="R221" s="121"/>
      <c r="S221" s="117"/>
      <c r="T221" s="121"/>
      <c r="U221" s="117"/>
      <c r="V221" s="121"/>
      <c r="W221" s="117"/>
      <c r="X221" s="711"/>
      <c r="Y221" s="713"/>
      <c r="Z221" s="137"/>
    </row>
    <row r="222" spans="2:26" x14ac:dyDescent="0.35">
      <c r="B222" s="10"/>
      <c r="C222" s="31"/>
      <c r="D222" s="15" t="s">
        <v>136</v>
      </c>
      <c r="E222" s="33"/>
      <c r="L222" s="17"/>
      <c r="M222" s="117"/>
      <c r="N222" s="121"/>
      <c r="O222" s="117"/>
      <c r="P222" s="121"/>
      <c r="Q222" s="117"/>
      <c r="R222" s="121"/>
      <c r="S222" s="117"/>
      <c r="T222" s="121"/>
      <c r="U222" s="117"/>
      <c r="V222" s="121"/>
      <c r="W222" s="117"/>
      <c r="X222" s="711"/>
      <c r="Y222" s="713"/>
      <c r="Z222" s="137"/>
    </row>
    <row r="223" spans="2:26" x14ac:dyDescent="0.35">
      <c r="B223" s="10"/>
      <c r="C223" s="31"/>
      <c r="D223" s="15" t="s">
        <v>137</v>
      </c>
      <c r="E223" s="33"/>
      <c r="L223" s="17"/>
      <c r="M223" s="117"/>
      <c r="N223" s="121"/>
      <c r="O223" s="117"/>
      <c r="P223" s="121"/>
      <c r="Q223" s="117"/>
      <c r="R223" s="121"/>
      <c r="S223" s="117"/>
      <c r="T223" s="121"/>
      <c r="U223" s="117"/>
      <c r="V223" s="121"/>
      <c r="W223" s="117"/>
      <c r="X223" s="711"/>
      <c r="Y223" s="713"/>
      <c r="Z223" s="137"/>
    </row>
    <row r="224" spans="2:26" x14ac:dyDescent="0.35">
      <c r="B224" s="10"/>
      <c r="C224" s="31"/>
      <c r="D224" s="15" t="s">
        <v>144</v>
      </c>
      <c r="E224" s="33"/>
      <c r="L224" s="17"/>
      <c r="M224" s="117"/>
      <c r="N224" s="121"/>
      <c r="O224" s="117"/>
      <c r="P224" s="121"/>
      <c r="Q224" s="117"/>
      <c r="R224" s="121"/>
      <c r="S224" s="117"/>
      <c r="T224" s="121"/>
      <c r="U224" s="117"/>
      <c r="V224" s="121"/>
      <c r="W224" s="117"/>
      <c r="X224" s="711"/>
      <c r="Y224" s="713"/>
      <c r="Z224" s="137"/>
    </row>
    <row r="225" spans="2:26" x14ac:dyDescent="0.35">
      <c r="B225" s="10"/>
      <c r="C225" s="31"/>
      <c r="D225" s="33"/>
      <c r="E225" s="33"/>
      <c r="L225" s="17"/>
      <c r="M225" s="117"/>
      <c r="N225" s="121"/>
      <c r="O225" s="117"/>
      <c r="P225" s="121"/>
      <c r="Q225" s="117"/>
      <c r="R225" s="121"/>
      <c r="S225" s="117"/>
      <c r="T225" s="121"/>
      <c r="U225" s="117"/>
      <c r="V225" s="121"/>
      <c r="W225" s="117"/>
      <c r="X225" s="711"/>
      <c r="Y225" s="713"/>
      <c r="Z225" s="137"/>
    </row>
    <row r="226" spans="2:26" x14ac:dyDescent="0.35">
      <c r="B226" s="25"/>
      <c r="C226" s="31"/>
      <c r="D226" s="14" t="s">
        <v>157</v>
      </c>
      <c r="E226" s="14"/>
      <c r="L226" s="17"/>
      <c r="M226" s="117"/>
      <c r="N226" s="121"/>
      <c r="O226" s="117"/>
      <c r="P226" s="121"/>
      <c r="Q226" s="117"/>
      <c r="R226" s="121"/>
      <c r="S226" s="117"/>
      <c r="T226" s="121"/>
      <c r="U226" s="117"/>
      <c r="V226" s="121"/>
      <c r="W226" s="117"/>
      <c r="X226" s="711"/>
      <c r="Y226" s="713"/>
      <c r="Z226" s="137"/>
    </row>
    <row r="227" spans="2:26" x14ac:dyDescent="0.35">
      <c r="B227" s="10"/>
      <c r="C227" s="32"/>
      <c r="D227" s="33" t="s">
        <v>158</v>
      </c>
      <c r="L227" s="17"/>
      <c r="M227" s="117"/>
      <c r="N227" s="121"/>
      <c r="O227" s="117"/>
      <c r="P227" s="121"/>
      <c r="Q227" s="117"/>
      <c r="R227" s="121"/>
      <c r="S227" s="117"/>
      <c r="T227" s="121"/>
      <c r="U227" s="117"/>
      <c r="V227" s="121"/>
      <c r="W227" s="117"/>
      <c r="X227" s="711"/>
      <c r="Y227" s="713"/>
      <c r="Z227" s="137"/>
    </row>
    <row r="228" spans="2:26" x14ac:dyDescent="0.35">
      <c r="B228" s="10"/>
      <c r="C228" s="31"/>
      <c r="D228" s="15" t="s">
        <v>147</v>
      </c>
      <c r="E228" s="33"/>
      <c r="L228" s="17"/>
      <c r="M228" s="117"/>
      <c r="N228" s="121"/>
      <c r="O228" s="117"/>
      <c r="P228" s="121"/>
      <c r="Q228" s="117"/>
      <c r="R228" s="121"/>
      <c r="S228" s="117"/>
      <c r="T228" s="121"/>
      <c r="U228" s="117"/>
      <c r="V228" s="121"/>
      <c r="W228" s="117"/>
      <c r="X228" s="711"/>
      <c r="Y228" s="713"/>
      <c r="Z228" s="137"/>
    </row>
    <row r="229" spans="2:26" x14ac:dyDescent="0.35">
      <c r="B229" s="10"/>
      <c r="C229" s="31"/>
      <c r="D229" s="15" t="s">
        <v>132</v>
      </c>
      <c r="E229" s="33"/>
      <c r="L229" s="17"/>
      <c r="M229" s="117"/>
      <c r="N229" s="121"/>
      <c r="O229" s="117"/>
      <c r="P229" s="121"/>
      <c r="Q229" s="117"/>
      <c r="R229" s="121"/>
      <c r="S229" s="117"/>
      <c r="T229" s="121"/>
      <c r="U229" s="117"/>
      <c r="V229" s="121"/>
      <c r="W229" s="117"/>
      <c r="X229" s="711"/>
      <c r="Y229" s="713"/>
      <c r="Z229" s="137"/>
    </row>
    <row r="230" spans="2:26" x14ac:dyDescent="0.35">
      <c r="B230" s="10"/>
      <c r="C230" s="31"/>
      <c r="D230" s="15" t="s">
        <v>133</v>
      </c>
      <c r="E230" s="33"/>
      <c r="L230" s="17"/>
      <c r="M230" s="117"/>
      <c r="N230" s="121"/>
      <c r="O230" s="117"/>
      <c r="P230" s="121"/>
      <c r="Q230" s="117"/>
      <c r="R230" s="121"/>
      <c r="S230" s="117"/>
      <c r="T230" s="121"/>
      <c r="U230" s="117"/>
      <c r="V230" s="121"/>
      <c r="W230" s="117"/>
      <c r="X230" s="711"/>
      <c r="Y230" s="713"/>
      <c r="Z230" s="137"/>
    </row>
    <row r="231" spans="2:26" x14ac:dyDescent="0.35">
      <c r="B231" s="10"/>
      <c r="C231" s="31"/>
      <c r="D231" s="15" t="s">
        <v>142</v>
      </c>
      <c r="E231" s="33"/>
      <c r="L231" s="17"/>
      <c r="M231" s="117"/>
      <c r="N231" s="121"/>
      <c r="O231" s="117"/>
      <c r="P231" s="121"/>
      <c r="Q231" s="117"/>
      <c r="R231" s="121"/>
      <c r="S231" s="117"/>
      <c r="T231" s="121"/>
      <c r="U231" s="117"/>
      <c r="V231" s="121"/>
      <c r="W231" s="117"/>
      <c r="X231" s="711"/>
      <c r="Y231" s="713"/>
      <c r="Z231" s="137"/>
    </row>
    <row r="232" spans="2:26" x14ac:dyDescent="0.35">
      <c r="B232" s="10"/>
      <c r="C232" s="31"/>
      <c r="D232" s="15" t="s">
        <v>143</v>
      </c>
      <c r="E232" s="33"/>
      <c r="L232" s="17"/>
      <c r="M232" s="117"/>
      <c r="N232" s="121"/>
      <c r="O232" s="117"/>
      <c r="P232" s="121"/>
      <c r="Q232" s="117"/>
      <c r="R232" s="121"/>
      <c r="S232" s="117"/>
      <c r="T232" s="121"/>
      <c r="U232" s="117"/>
      <c r="V232" s="121"/>
      <c r="W232" s="117"/>
      <c r="X232" s="711"/>
      <c r="Y232" s="713"/>
      <c r="Z232" s="137"/>
    </row>
    <row r="233" spans="2:26" x14ac:dyDescent="0.35">
      <c r="B233" s="10"/>
      <c r="C233" s="31"/>
      <c r="D233" s="15" t="s">
        <v>136</v>
      </c>
      <c r="E233" s="33"/>
      <c r="L233" s="17"/>
      <c r="M233" s="117"/>
      <c r="N233" s="121"/>
      <c r="O233" s="117"/>
      <c r="P233" s="121"/>
      <c r="Q233" s="117"/>
      <c r="R233" s="121"/>
      <c r="S233" s="117"/>
      <c r="T233" s="121"/>
      <c r="U233" s="117"/>
      <c r="V233" s="121"/>
      <c r="W233" s="117"/>
      <c r="X233" s="711"/>
      <c r="Y233" s="713"/>
      <c r="Z233" s="137"/>
    </row>
    <row r="234" spans="2:26" x14ac:dyDescent="0.35">
      <c r="B234" s="10"/>
      <c r="C234" s="31"/>
      <c r="D234" s="15" t="s">
        <v>137</v>
      </c>
      <c r="E234" s="33"/>
      <c r="L234" s="17"/>
      <c r="M234" s="117"/>
      <c r="N234" s="121"/>
      <c r="O234" s="117"/>
      <c r="P234" s="121"/>
      <c r="Q234" s="117"/>
      <c r="R234" s="121"/>
      <c r="S234" s="117"/>
      <c r="T234" s="121"/>
      <c r="U234" s="117"/>
      <c r="V234" s="121"/>
      <c r="W234" s="117"/>
      <c r="X234" s="711"/>
      <c r="Y234" s="713"/>
      <c r="Z234" s="137"/>
    </row>
    <row r="235" spans="2:26" x14ac:dyDescent="0.35">
      <c r="B235" s="10"/>
      <c r="C235" s="31"/>
      <c r="D235" s="15" t="s">
        <v>144</v>
      </c>
      <c r="E235" s="33"/>
      <c r="L235" s="17"/>
      <c r="M235" s="117"/>
      <c r="N235" s="121"/>
      <c r="O235" s="117"/>
      <c r="P235" s="121"/>
      <c r="Q235" s="117"/>
      <c r="R235" s="121"/>
      <c r="S235" s="117"/>
      <c r="T235" s="121"/>
      <c r="U235" s="117"/>
      <c r="V235" s="121"/>
      <c r="W235" s="117"/>
      <c r="X235" s="711"/>
      <c r="Y235" s="713"/>
      <c r="Z235" s="137"/>
    </row>
    <row r="236" spans="2:26" x14ac:dyDescent="0.35">
      <c r="B236" s="10"/>
      <c r="C236" s="13"/>
      <c r="D236" s="15"/>
      <c r="E236" s="15"/>
      <c r="L236" s="17"/>
      <c r="M236" s="117"/>
      <c r="N236" s="121"/>
      <c r="O236" s="117"/>
      <c r="P236" s="121"/>
      <c r="Q236" s="117"/>
      <c r="R236" s="121"/>
      <c r="S236" s="117"/>
      <c r="T236" s="121"/>
      <c r="U236" s="117"/>
      <c r="V236" s="121"/>
      <c r="W236" s="117"/>
      <c r="X236" s="711"/>
      <c r="Y236" s="713"/>
      <c r="Z236" s="137"/>
    </row>
    <row r="237" spans="2:26" ht="23" x14ac:dyDescent="0.5">
      <c r="B237" s="34" t="s">
        <v>159</v>
      </c>
      <c r="C237" s="13"/>
      <c r="D237" s="15"/>
      <c r="E237" s="15"/>
      <c r="L237" s="17"/>
      <c r="M237" s="117"/>
      <c r="N237" s="121"/>
      <c r="O237" s="117"/>
      <c r="P237" s="121"/>
      <c r="Q237" s="117"/>
      <c r="R237" s="121"/>
      <c r="S237" s="117"/>
      <c r="T237" s="121"/>
      <c r="U237" s="117"/>
      <c r="V237" s="121"/>
      <c r="W237" s="117"/>
      <c r="X237" s="711"/>
      <c r="Y237" s="713"/>
      <c r="Z237" s="137"/>
    </row>
    <row r="238" spans="2:26" x14ac:dyDescent="0.35">
      <c r="B238" s="10"/>
      <c r="C238" s="13"/>
      <c r="D238" s="15"/>
      <c r="E238" s="15"/>
      <c r="L238" s="17"/>
      <c r="M238" s="117"/>
      <c r="N238" s="121"/>
      <c r="O238" s="117"/>
      <c r="P238" s="121"/>
      <c r="Q238" s="117"/>
      <c r="R238" s="121"/>
      <c r="S238" s="117"/>
      <c r="T238" s="121"/>
      <c r="U238" s="117"/>
      <c r="V238" s="121"/>
      <c r="W238" s="117"/>
      <c r="X238" s="711"/>
      <c r="Y238" s="713"/>
      <c r="Z238" s="137"/>
    </row>
    <row r="239" spans="2:26" ht="80.5" x14ac:dyDescent="0.35">
      <c r="B239" s="35" t="s">
        <v>160</v>
      </c>
      <c r="C239" s="36" t="s">
        <v>50</v>
      </c>
      <c r="D239" s="37" t="s">
        <v>161</v>
      </c>
      <c r="E239" s="21"/>
      <c r="L239" s="17"/>
      <c r="M239" s="117"/>
      <c r="N239" s="121"/>
      <c r="O239" s="117"/>
      <c r="P239" s="121"/>
      <c r="Q239" s="117"/>
      <c r="R239" s="121"/>
      <c r="S239" s="117"/>
      <c r="T239" s="121"/>
      <c r="U239" s="117"/>
      <c r="V239" s="121"/>
      <c r="W239" s="117"/>
      <c r="X239" s="711"/>
      <c r="Y239" s="713"/>
      <c r="Z239" s="137"/>
    </row>
    <row r="240" spans="2:26" x14ac:dyDescent="0.35">
      <c r="B240" s="10"/>
      <c r="C240" s="29"/>
      <c r="D240" s="38" t="s">
        <v>162</v>
      </c>
      <c r="L240" s="17"/>
      <c r="M240" s="117"/>
      <c r="N240" s="121"/>
      <c r="O240" s="117"/>
      <c r="P240" s="121"/>
      <c r="Q240" s="117"/>
      <c r="R240" s="781" t="s">
        <v>351</v>
      </c>
      <c r="S240" s="117">
        <v>16</v>
      </c>
      <c r="T240" s="121">
        <v>395</v>
      </c>
      <c r="U240" s="117">
        <v>4371</v>
      </c>
      <c r="V240" s="121">
        <v>456</v>
      </c>
      <c r="W240" s="117">
        <f t="shared" ref="W240:W303" si="3">SUM(S240:V240)</f>
        <v>5238</v>
      </c>
      <c r="X240" s="711"/>
      <c r="Y240" s="713"/>
      <c r="Z240" s="137"/>
    </row>
    <row r="241" spans="2:26" x14ac:dyDescent="0.35">
      <c r="B241" s="10"/>
      <c r="C241" s="29"/>
      <c r="D241" s="38" t="s">
        <v>163</v>
      </c>
      <c r="L241" s="17"/>
      <c r="M241" s="117"/>
      <c r="N241" s="121"/>
      <c r="O241" s="117"/>
      <c r="P241" s="121"/>
      <c r="Q241" s="117"/>
      <c r="R241" s="781"/>
      <c r="S241" s="117">
        <v>89</v>
      </c>
      <c r="T241" s="121">
        <v>1116</v>
      </c>
      <c r="U241" s="117">
        <v>569</v>
      </c>
      <c r="V241" s="121"/>
      <c r="W241" s="117">
        <f t="shared" si="3"/>
        <v>1774</v>
      </c>
      <c r="X241" s="711"/>
      <c r="Y241" s="713"/>
      <c r="Z241" s="137"/>
    </row>
    <row r="242" spans="2:26" x14ac:dyDescent="0.35">
      <c r="B242" s="10"/>
      <c r="C242" s="29"/>
      <c r="D242" s="38" t="s">
        <v>164</v>
      </c>
      <c r="L242" s="17"/>
      <c r="M242" s="117"/>
      <c r="N242" s="121"/>
      <c r="O242" s="117"/>
      <c r="P242" s="121"/>
      <c r="Q242" s="117"/>
      <c r="R242" s="781"/>
      <c r="S242" s="117">
        <v>1139</v>
      </c>
      <c r="T242" s="121">
        <v>4814</v>
      </c>
      <c r="U242" s="117">
        <v>5872</v>
      </c>
      <c r="V242" s="121">
        <v>6453</v>
      </c>
      <c r="W242" s="117">
        <f t="shared" si="3"/>
        <v>18278</v>
      </c>
      <c r="X242" s="711"/>
      <c r="Y242" s="713"/>
      <c r="Z242" s="137"/>
    </row>
    <row r="243" spans="2:26" x14ac:dyDescent="0.35">
      <c r="B243" s="10"/>
      <c r="C243" s="29"/>
      <c r="D243" s="38" t="s">
        <v>165</v>
      </c>
      <c r="L243" s="17"/>
      <c r="M243" s="117"/>
      <c r="N243" s="121"/>
      <c r="O243" s="117"/>
      <c r="P243" s="121"/>
      <c r="Q243" s="117"/>
      <c r="R243" s="781"/>
      <c r="S243" s="117"/>
      <c r="T243" s="121"/>
      <c r="U243" s="117"/>
      <c r="V243" s="121"/>
      <c r="W243" s="117">
        <f t="shared" si="3"/>
        <v>0</v>
      </c>
      <c r="X243" s="711"/>
      <c r="Y243" s="713"/>
      <c r="Z243" s="137"/>
    </row>
    <row r="244" spans="2:26" x14ac:dyDescent="0.35">
      <c r="B244" s="10"/>
      <c r="C244" s="29"/>
      <c r="D244" s="38" t="s">
        <v>166</v>
      </c>
      <c r="L244" s="17"/>
      <c r="M244" s="117"/>
      <c r="N244" s="121"/>
      <c r="O244" s="117"/>
      <c r="P244" s="121"/>
      <c r="Q244" s="117"/>
      <c r="R244" s="781"/>
      <c r="S244" s="117">
        <v>184</v>
      </c>
      <c r="T244" s="121">
        <v>751</v>
      </c>
      <c r="U244" s="117">
        <v>772</v>
      </c>
      <c r="V244" s="121">
        <v>843</v>
      </c>
      <c r="W244" s="117">
        <f t="shared" si="3"/>
        <v>2550</v>
      </c>
      <c r="X244" s="711"/>
      <c r="Y244" s="713"/>
      <c r="Z244" s="137"/>
    </row>
    <row r="245" spans="2:26" x14ac:dyDescent="0.35">
      <c r="B245" s="10"/>
      <c r="C245" s="29"/>
      <c r="D245" s="38" t="s">
        <v>167</v>
      </c>
      <c r="L245" s="17"/>
      <c r="M245" s="117"/>
      <c r="N245" s="121"/>
      <c r="O245" s="117"/>
      <c r="P245" s="121"/>
      <c r="Q245" s="117"/>
      <c r="R245" s="781"/>
      <c r="S245" s="117"/>
      <c r="T245" s="121"/>
      <c r="U245" s="117"/>
      <c r="V245" s="121"/>
      <c r="W245" s="117">
        <f t="shared" si="3"/>
        <v>0</v>
      </c>
      <c r="X245" s="711"/>
      <c r="Y245" s="713"/>
      <c r="Z245" s="137"/>
    </row>
    <row r="246" spans="2:26" x14ac:dyDescent="0.35">
      <c r="B246" s="10"/>
      <c r="C246" s="29"/>
      <c r="D246" s="22"/>
      <c r="E246" s="22"/>
      <c r="L246" s="17"/>
      <c r="M246" s="117"/>
      <c r="N246" s="121"/>
      <c r="O246" s="117"/>
      <c r="P246" s="121"/>
      <c r="Q246" s="117"/>
      <c r="R246" s="121"/>
      <c r="S246" s="117"/>
      <c r="T246" s="121"/>
      <c r="U246" s="117"/>
      <c r="V246" s="121"/>
      <c r="W246" s="117">
        <f t="shared" si="3"/>
        <v>0</v>
      </c>
      <c r="X246" s="711"/>
      <c r="Y246" s="713"/>
      <c r="Z246" s="137"/>
    </row>
    <row r="247" spans="2:26" x14ac:dyDescent="0.35">
      <c r="B247" s="10"/>
      <c r="C247" s="29" t="s">
        <v>91</v>
      </c>
      <c r="D247" s="21" t="s">
        <v>168</v>
      </c>
      <c r="E247" s="21"/>
      <c r="L247" s="17"/>
      <c r="M247" s="117"/>
      <c r="N247" s="121"/>
      <c r="O247" s="117"/>
      <c r="P247" s="121"/>
      <c r="Q247" s="117"/>
      <c r="R247" s="121"/>
      <c r="S247" s="117"/>
      <c r="T247" s="121"/>
      <c r="U247" s="117"/>
      <c r="V247" s="121"/>
      <c r="W247" s="117">
        <f t="shared" si="3"/>
        <v>0</v>
      </c>
      <c r="X247" s="711"/>
      <c r="Y247" s="713"/>
      <c r="Z247" s="137"/>
    </row>
    <row r="248" spans="2:26" x14ac:dyDescent="0.35">
      <c r="B248" s="10"/>
      <c r="C248" s="29"/>
      <c r="D248" s="38" t="s">
        <v>162</v>
      </c>
      <c r="L248" s="17"/>
      <c r="M248" s="117"/>
      <c r="N248" s="121"/>
      <c r="O248" s="117"/>
      <c r="P248" s="121"/>
      <c r="Q248" s="117"/>
      <c r="R248" s="121"/>
      <c r="S248" s="117">
        <v>12</v>
      </c>
      <c r="T248" s="121">
        <v>395</v>
      </c>
      <c r="U248" s="117">
        <v>4371</v>
      </c>
      <c r="V248" s="121">
        <v>456</v>
      </c>
      <c r="W248" s="117">
        <f t="shared" si="3"/>
        <v>5234</v>
      </c>
      <c r="X248" s="711"/>
      <c r="Y248" s="713"/>
      <c r="Z248" s="137"/>
    </row>
    <row r="249" spans="2:26" x14ac:dyDescent="0.35">
      <c r="B249" s="10"/>
      <c r="C249" s="29"/>
      <c r="D249" s="15" t="s">
        <v>169</v>
      </c>
      <c r="L249" s="17"/>
      <c r="M249" s="117"/>
      <c r="N249" s="121"/>
      <c r="O249" s="117"/>
      <c r="P249" s="121"/>
      <c r="Q249" s="117"/>
      <c r="R249" s="121"/>
      <c r="S249" s="117">
        <v>0</v>
      </c>
      <c r="T249" s="121">
        <v>0</v>
      </c>
      <c r="U249" s="117">
        <v>0</v>
      </c>
      <c r="V249" s="121">
        <v>0</v>
      </c>
      <c r="W249" s="117">
        <f t="shared" si="3"/>
        <v>0</v>
      </c>
      <c r="X249" s="711"/>
      <c r="Y249" s="713"/>
      <c r="Z249" s="137"/>
    </row>
    <row r="250" spans="2:26" x14ac:dyDescent="0.35">
      <c r="B250" s="10"/>
      <c r="C250" s="29"/>
      <c r="D250" s="15" t="s">
        <v>170</v>
      </c>
      <c r="L250" s="17"/>
      <c r="M250" s="117"/>
      <c r="N250" s="121"/>
      <c r="O250" s="117"/>
      <c r="P250" s="121"/>
      <c r="Q250" s="117"/>
      <c r="R250" s="121"/>
      <c r="S250" s="117">
        <v>2</v>
      </c>
      <c r="T250" s="121">
        <v>18</v>
      </c>
      <c r="U250" s="117">
        <v>9</v>
      </c>
      <c r="V250" s="121">
        <v>15</v>
      </c>
      <c r="W250" s="117">
        <f t="shared" si="3"/>
        <v>44</v>
      </c>
      <c r="X250" s="711"/>
      <c r="Y250" s="713"/>
      <c r="Z250" s="137"/>
    </row>
    <row r="251" spans="2:26" x14ac:dyDescent="0.35">
      <c r="B251" s="10"/>
      <c r="C251" s="29"/>
      <c r="D251" s="15" t="s">
        <v>171</v>
      </c>
      <c r="L251" s="17"/>
      <c r="M251" s="117"/>
      <c r="N251" s="121"/>
      <c r="O251" s="117"/>
      <c r="P251" s="121"/>
      <c r="Q251" s="117"/>
      <c r="R251" s="121"/>
      <c r="S251" s="117">
        <v>0</v>
      </c>
      <c r="T251" s="121">
        <v>3</v>
      </c>
      <c r="U251" s="117">
        <v>3</v>
      </c>
      <c r="V251" s="121">
        <v>2</v>
      </c>
      <c r="W251" s="117">
        <f t="shared" si="3"/>
        <v>8</v>
      </c>
      <c r="X251" s="711"/>
      <c r="Y251" s="713"/>
      <c r="Z251" s="137"/>
    </row>
    <row r="252" spans="2:26" x14ac:dyDescent="0.35">
      <c r="B252" s="10"/>
      <c r="C252" s="29"/>
      <c r="D252" s="27" t="s">
        <v>172</v>
      </c>
      <c r="L252" s="17"/>
      <c r="M252" s="117"/>
      <c r="N252" s="121"/>
      <c r="O252" s="117"/>
      <c r="P252" s="121"/>
      <c r="Q252" s="117"/>
      <c r="R252" s="121"/>
      <c r="S252" s="117">
        <v>0</v>
      </c>
      <c r="T252" s="121">
        <v>8</v>
      </c>
      <c r="U252" s="117">
        <v>1</v>
      </c>
      <c r="V252" s="121">
        <v>2</v>
      </c>
      <c r="W252" s="117">
        <f t="shared" si="3"/>
        <v>11</v>
      </c>
      <c r="X252" s="711"/>
      <c r="Y252" s="713"/>
      <c r="Z252" s="137"/>
    </row>
    <row r="253" spans="2:26" x14ac:dyDescent="0.35">
      <c r="B253" s="10"/>
      <c r="C253" s="29"/>
      <c r="D253" s="27" t="s">
        <v>173</v>
      </c>
      <c r="L253" s="17"/>
      <c r="M253" s="117"/>
      <c r="N253" s="121"/>
      <c r="O253" s="117"/>
      <c r="P253" s="121"/>
      <c r="Q253" s="117"/>
      <c r="R253" s="121"/>
      <c r="S253" s="117">
        <v>0</v>
      </c>
      <c r="T253" s="121">
        <v>8</v>
      </c>
      <c r="U253" s="117">
        <v>5</v>
      </c>
      <c r="V253" s="121">
        <v>0</v>
      </c>
      <c r="W253" s="117">
        <f t="shared" si="3"/>
        <v>13</v>
      </c>
      <c r="X253" s="711"/>
      <c r="Y253" s="713"/>
      <c r="Z253" s="137"/>
    </row>
    <row r="254" spans="2:26" x14ac:dyDescent="0.35">
      <c r="B254" s="10"/>
      <c r="C254" s="29"/>
      <c r="D254" s="27" t="s">
        <v>174</v>
      </c>
      <c r="L254" s="17"/>
      <c r="M254" s="117"/>
      <c r="N254" s="121"/>
      <c r="O254" s="117"/>
      <c r="P254" s="121"/>
      <c r="Q254" s="117"/>
      <c r="R254" s="121"/>
      <c r="S254" s="117">
        <v>10</v>
      </c>
      <c r="T254" s="121">
        <v>358</v>
      </c>
      <c r="U254" s="117">
        <v>4353</v>
      </c>
      <c r="V254" s="121">
        <v>434</v>
      </c>
      <c r="W254" s="117">
        <f t="shared" si="3"/>
        <v>5155</v>
      </c>
      <c r="X254" s="711"/>
      <c r="Y254" s="713"/>
      <c r="Z254" s="137"/>
    </row>
    <row r="255" spans="2:26" x14ac:dyDescent="0.35">
      <c r="B255" s="10"/>
      <c r="C255" s="29"/>
      <c r="D255" s="15" t="s">
        <v>175</v>
      </c>
      <c r="L255" s="17"/>
      <c r="M255" s="117"/>
      <c r="N255" s="121"/>
      <c r="O255" s="117"/>
      <c r="P255" s="121"/>
      <c r="Q255" s="117"/>
      <c r="R255" s="121"/>
      <c r="S255" s="117">
        <v>0</v>
      </c>
      <c r="T255" s="121">
        <v>0</v>
      </c>
      <c r="U255" s="117">
        <v>0</v>
      </c>
      <c r="V255" s="121">
        <v>0</v>
      </c>
      <c r="W255" s="117">
        <f t="shared" si="3"/>
        <v>0</v>
      </c>
      <c r="X255" s="711"/>
      <c r="Y255" s="713"/>
      <c r="Z255" s="137"/>
    </row>
    <row r="256" spans="2:26" x14ac:dyDescent="0.35">
      <c r="B256" s="10"/>
      <c r="C256" s="29"/>
      <c r="D256" s="15" t="s">
        <v>176</v>
      </c>
      <c r="L256" s="17"/>
      <c r="M256" s="117"/>
      <c r="N256" s="121"/>
      <c r="O256" s="117"/>
      <c r="P256" s="121"/>
      <c r="Q256" s="117"/>
      <c r="R256" s="121"/>
      <c r="S256" s="117">
        <v>0</v>
      </c>
      <c r="T256" s="121">
        <v>0</v>
      </c>
      <c r="U256" s="117">
        <v>0</v>
      </c>
      <c r="V256" s="121">
        <v>3</v>
      </c>
      <c r="W256" s="117">
        <f t="shared" si="3"/>
        <v>3</v>
      </c>
      <c r="X256" s="711"/>
      <c r="Y256" s="713"/>
      <c r="Z256" s="137"/>
    </row>
    <row r="257" spans="2:26" x14ac:dyDescent="0.35">
      <c r="B257" s="10"/>
      <c r="C257" s="29"/>
      <c r="D257" s="22"/>
      <c r="E257" s="22" t="s">
        <v>345</v>
      </c>
      <c r="L257" s="17"/>
      <c r="M257" s="117"/>
      <c r="N257" s="121"/>
      <c r="O257" s="117"/>
      <c r="P257" s="121"/>
      <c r="Q257" s="117"/>
      <c r="R257" s="121"/>
      <c r="S257" s="117">
        <v>0</v>
      </c>
      <c r="T257" s="121">
        <v>0</v>
      </c>
      <c r="U257" s="117">
        <v>0</v>
      </c>
      <c r="V257" s="121">
        <v>3</v>
      </c>
      <c r="W257" s="117">
        <f t="shared" si="3"/>
        <v>3</v>
      </c>
      <c r="X257" s="711"/>
      <c r="Y257" s="713"/>
      <c r="Z257" s="137"/>
    </row>
    <row r="258" spans="2:26" x14ac:dyDescent="0.35">
      <c r="B258" s="10"/>
      <c r="C258" s="29"/>
      <c r="D258" s="22"/>
      <c r="E258" s="22"/>
      <c r="L258" s="17"/>
      <c r="M258" s="117"/>
      <c r="N258" s="121"/>
      <c r="O258" s="117"/>
      <c r="P258" s="121"/>
      <c r="Q258" s="117"/>
      <c r="R258" s="121"/>
      <c r="S258" s="117"/>
      <c r="T258" s="121"/>
      <c r="U258" s="117"/>
      <c r="V258" s="121"/>
      <c r="W258" s="117">
        <f t="shared" si="3"/>
        <v>0</v>
      </c>
      <c r="X258" s="711"/>
      <c r="Y258" s="713"/>
      <c r="Z258" s="137"/>
    </row>
    <row r="259" spans="2:26" x14ac:dyDescent="0.35">
      <c r="B259" s="10"/>
      <c r="C259" s="29"/>
      <c r="D259" s="38" t="s">
        <v>163</v>
      </c>
      <c r="E259" s="22"/>
      <c r="L259" s="17"/>
      <c r="M259" s="117"/>
      <c r="N259" s="121"/>
      <c r="O259" s="117"/>
      <c r="P259" s="121"/>
      <c r="Q259" s="117"/>
      <c r="R259" s="121"/>
      <c r="S259" s="117">
        <v>89</v>
      </c>
      <c r="T259" s="121">
        <v>1116</v>
      </c>
      <c r="U259" s="117">
        <v>569</v>
      </c>
      <c r="V259" s="121">
        <v>1051</v>
      </c>
      <c r="W259" s="117">
        <f t="shared" si="3"/>
        <v>2825</v>
      </c>
      <c r="X259" s="711"/>
      <c r="Y259" s="713"/>
      <c r="Z259" s="137"/>
    </row>
    <row r="260" spans="2:26" x14ac:dyDescent="0.35">
      <c r="B260" s="10"/>
      <c r="C260" s="29"/>
      <c r="D260" s="15" t="s">
        <v>169</v>
      </c>
      <c r="E260" s="67"/>
      <c r="L260" s="17"/>
      <c r="M260" s="117"/>
      <c r="N260" s="121"/>
      <c r="O260" s="117"/>
      <c r="P260" s="121"/>
      <c r="Q260" s="117"/>
      <c r="R260" s="121"/>
      <c r="S260" s="117">
        <v>0</v>
      </c>
      <c r="T260" s="121">
        <v>0</v>
      </c>
      <c r="U260" s="117">
        <v>0</v>
      </c>
      <c r="V260" s="121">
        <v>0</v>
      </c>
      <c r="W260" s="117">
        <f t="shared" si="3"/>
        <v>0</v>
      </c>
      <c r="X260" s="711"/>
      <c r="Y260" s="713"/>
      <c r="Z260" s="137"/>
    </row>
    <row r="261" spans="2:26" x14ac:dyDescent="0.35">
      <c r="B261" s="10"/>
      <c r="C261" s="29"/>
      <c r="D261" s="15" t="s">
        <v>170</v>
      </c>
      <c r="E261" s="22"/>
      <c r="L261" s="17"/>
      <c r="M261" s="117"/>
      <c r="N261" s="121"/>
      <c r="O261" s="117"/>
      <c r="P261" s="121"/>
      <c r="Q261" s="117"/>
      <c r="R261" s="121"/>
      <c r="S261" s="117">
        <v>23</v>
      </c>
      <c r="T261" s="121">
        <v>96</v>
      </c>
      <c r="U261" s="117">
        <v>154</v>
      </c>
      <c r="V261" s="121">
        <v>173</v>
      </c>
      <c r="W261" s="117">
        <f t="shared" si="3"/>
        <v>446</v>
      </c>
      <c r="X261" s="711"/>
      <c r="Y261" s="713"/>
      <c r="Z261" s="137"/>
    </row>
    <row r="262" spans="2:26" x14ac:dyDescent="0.35">
      <c r="B262" s="10"/>
      <c r="C262" s="29"/>
      <c r="D262" s="27" t="s">
        <v>171</v>
      </c>
      <c r="E262" s="67"/>
      <c r="L262" s="17"/>
      <c r="M262" s="117"/>
      <c r="N262" s="121"/>
      <c r="O262" s="117"/>
      <c r="P262" s="121"/>
      <c r="Q262" s="117"/>
      <c r="R262" s="121"/>
      <c r="S262" s="117">
        <v>4</v>
      </c>
      <c r="T262" s="121">
        <v>17</v>
      </c>
      <c r="U262" s="117">
        <v>30</v>
      </c>
      <c r="V262" s="121">
        <v>47</v>
      </c>
      <c r="W262" s="117">
        <f t="shared" si="3"/>
        <v>98</v>
      </c>
      <c r="X262" s="711"/>
      <c r="Y262" s="713"/>
      <c r="Z262" s="137"/>
    </row>
    <row r="263" spans="2:26" x14ac:dyDescent="0.35">
      <c r="B263" s="10"/>
      <c r="C263" s="29"/>
      <c r="D263" s="27" t="s">
        <v>172</v>
      </c>
      <c r="L263" s="17"/>
      <c r="M263" s="117"/>
      <c r="N263" s="121"/>
      <c r="O263" s="117"/>
      <c r="P263" s="121"/>
      <c r="Q263" s="117"/>
      <c r="R263" s="121"/>
      <c r="S263" s="117">
        <v>0</v>
      </c>
      <c r="T263" s="121">
        <v>5</v>
      </c>
      <c r="U263" s="117">
        <v>14</v>
      </c>
      <c r="V263" s="121">
        <v>8</v>
      </c>
      <c r="W263" s="117">
        <f t="shared" si="3"/>
        <v>27</v>
      </c>
      <c r="X263" s="711"/>
      <c r="Y263" s="713"/>
      <c r="Z263" s="137"/>
    </row>
    <row r="264" spans="2:26" x14ac:dyDescent="0.35">
      <c r="B264" s="10"/>
      <c r="C264" s="29"/>
      <c r="D264" s="27" t="s">
        <v>173</v>
      </c>
      <c r="L264" s="17"/>
      <c r="M264" s="117"/>
      <c r="N264" s="121"/>
      <c r="O264" s="117"/>
      <c r="P264" s="121"/>
      <c r="Q264" s="117"/>
      <c r="R264" s="121"/>
      <c r="S264" s="117">
        <v>0</v>
      </c>
      <c r="T264" s="121">
        <v>0</v>
      </c>
      <c r="U264" s="117">
        <v>0</v>
      </c>
      <c r="V264" s="121">
        <v>3</v>
      </c>
      <c r="W264" s="117">
        <f t="shared" si="3"/>
        <v>3</v>
      </c>
      <c r="X264" s="711"/>
      <c r="Y264" s="713"/>
      <c r="Z264" s="137"/>
    </row>
    <row r="265" spans="2:26" x14ac:dyDescent="0.35">
      <c r="B265" s="10"/>
      <c r="C265" s="29"/>
      <c r="D265" s="27" t="s">
        <v>174</v>
      </c>
      <c r="L265" s="17"/>
      <c r="M265" s="117"/>
      <c r="N265" s="121"/>
      <c r="O265" s="117"/>
      <c r="P265" s="121"/>
      <c r="Q265" s="117"/>
      <c r="R265" s="121"/>
      <c r="S265" s="117">
        <v>58</v>
      </c>
      <c r="T265" s="121">
        <v>989</v>
      </c>
      <c r="U265" s="117">
        <v>354</v>
      </c>
      <c r="V265" s="121">
        <v>0</v>
      </c>
      <c r="W265" s="117">
        <f t="shared" si="3"/>
        <v>1401</v>
      </c>
      <c r="X265" s="711"/>
      <c r="Y265" s="713"/>
      <c r="Z265" s="137"/>
    </row>
    <row r="266" spans="2:26" x14ac:dyDescent="0.35">
      <c r="B266" s="10"/>
      <c r="C266" s="29"/>
      <c r="D266" s="15" t="s">
        <v>175</v>
      </c>
      <c r="L266" s="17"/>
      <c r="M266" s="117"/>
      <c r="N266" s="121"/>
      <c r="O266" s="117"/>
      <c r="P266" s="121"/>
      <c r="Q266" s="117"/>
      <c r="R266" s="121"/>
      <c r="S266" s="117">
        <v>0</v>
      </c>
      <c r="T266" s="121">
        <v>0</v>
      </c>
      <c r="U266" s="117">
        <v>0</v>
      </c>
      <c r="V266" s="121">
        <v>791</v>
      </c>
      <c r="W266" s="117">
        <f t="shared" si="3"/>
        <v>791</v>
      </c>
      <c r="X266" s="711"/>
      <c r="Y266" s="713"/>
      <c r="Z266" s="137"/>
    </row>
    <row r="267" spans="2:26" x14ac:dyDescent="0.35">
      <c r="B267" s="10"/>
      <c r="C267" s="29"/>
      <c r="D267" s="15" t="s">
        <v>176</v>
      </c>
      <c r="L267" s="17"/>
      <c r="M267" s="117"/>
      <c r="N267" s="121"/>
      <c r="O267" s="117"/>
      <c r="P267" s="121"/>
      <c r="Q267" s="117"/>
      <c r="R267" s="121"/>
      <c r="S267" s="117">
        <v>4</v>
      </c>
      <c r="T267" s="121">
        <v>9</v>
      </c>
      <c r="U267" s="117">
        <v>17</v>
      </c>
      <c r="V267" s="121">
        <v>29</v>
      </c>
      <c r="W267" s="117">
        <f t="shared" si="3"/>
        <v>59</v>
      </c>
      <c r="X267" s="711"/>
      <c r="Y267" s="713"/>
      <c r="Z267" s="137"/>
    </row>
    <row r="268" spans="2:26" x14ac:dyDescent="0.35">
      <c r="B268" s="10"/>
      <c r="C268" s="29"/>
      <c r="D268" s="22"/>
      <c r="E268" t="s">
        <v>346</v>
      </c>
      <c r="L268" s="17"/>
      <c r="M268" s="117"/>
      <c r="N268" s="121"/>
      <c r="O268" s="117"/>
      <c r="P268" s="121"/>
      <c r="Q268" s="117"/>
      <c r="R268" s="121"/>
      <c r="S268" s="117">
        <v>4</v>
      </c>
      <c r="T268" s="121">
        <v>9</v>
      </c>
      <c r="U268" s="117">
        <v>17</v>
      </c>
      <c r="V268" s="121">
        <v>29</v>
      </c>
      <c r="W268" s="117">
        <f t="shared" si="3"/>
        <v>59</v>
      </c>
      <c r="X268" s="711"/>
      <c r="Y268" s="713"/>
      <c r="Z268" s="137"/>
    </row>
    <row r="269" spans="2:26" x14ac:dyDescent="0.35">
      <c r="B269" s="10"/>
      <c r="C269" s="29"/>
      <c r="D269" s="22"/>
      <c r="L269" s="17"/>
      <c r="M269" s="117"/>
      <c r="N269" s="121"/>
      <c r="O269" s="117"/>
      <c r="P269" s="121"/>
      <c r="Q269" s="117"/>
      <c r="R269" s="121"/>
      <c r="S269" s="117"/>
      <c r="T269" s="121"/>
      <c r="U269" s="117"/>
      <c r="V269" s="121"/>
      <c r="W269" s="117">
        <f t="shared" si="3"/>
        <v>0</v>
      </c>
      <c r="X269" s="711"/>
      <c r="Y269" s="713"/>
      <c r="Z269" s="137"/>
    </row>
    <row r="270" spans="2:26" x14ac:dyDescent="0.35">
      <c r="B270" s="10"/>
      <c r="C270" s="29"/>
      <c r="D270" s="38" t="s">
        <v>177</v>
      </c>
      <c r="L270" s="17"/>
      <c r="M270" s="117"/>
      <c r="N270" s="121"/>
      <c r="O270" s="117"/>
      <c r="P270" s="121"/>
      <c r="Q270" s="117"/>
      <c r="R270" s="121"/>
      <c r="S270" s="117">
        <v>1137</v>
      </c>
      <c r="T270" s="121">
        <v>4811</v>
      </c>
      <c r="U270" s="117">
        <v>5872</v>
      </c>
      <c r="V270" s="121">
        <v>5402</v>
      </c>
      <c r="W270" s="117">
        <f t="shared" si="3"/>
        <v>17222</v>
      </c>
      <c r="X270" s="711"/>
      <c r="Y270" s="713"/>
      <c r="Z270" s="137"/>
    </row>
    <row r="271" spans="2:26" x14ac:dyDescent="0.35">
      <c r="B271" s="10"/>
      <c r="C271" s="29"/>
      <c r="D271" s="15" t="s">
        <v>169</v>
      </c>
      <c r="L271" s="17"/>
      <c r="M271" s="117"/>
      <c r="N271" s="121"/>
      <c r="O271" s="117"/>
      <c r="P271" s="121"/>
      <c r="Q271" s="117"/>
      <c r="R271" s="121"/>
      <c r="S271" s="117">
        <v>0</v>
      </c>
      <c r="T271" s="121">
        <v>0</v>
      </c>
      <c r="U271" s="117">
        <v>0</v>
      </c>
      <c r="V271" s="121">
        <v>0</v>
      </c>
      <c r="W271" s="117">
        <f t="shared" si="3"/>
        <v>0</v>
      </c>
      <c r="X271" s="711"/>
      <c r="Y271" s="713"/>
      <c r="Z271" s="137"/>
    </row>
    <row r="272" spans="2:26" x14ac:dyDescent="0.35">
      <c r="B272" s="10"/>
      <c r="C272" s="29"/>
      <c r="D272" s="15" t="s">
        <v>170</v>
      </c>
      <c r="L272" s="17"/>
      <c r="M272" s="117"/>
      <c r="N272" s="121"/>
      <c r="O272" s="117"/>
      <c r="P272" s="121"/>
      <c r="Q272" s="117"/>
      <c r="R272" s="121"/>
      <c r="S272" s="117">
        <v>815</v>
      </c>
      <c r="T272" s="121">
        <v>3130</v>
      </c>
      <c r="U272" s="117">
        <v>3358</v>
      </c>
      <c r="V272" s="121">
        <v>2841</v>
      </c>
      <c r="W272" s="117">
        <f t="shared" si="3"/>
        <v>10144</v>
      </c>
      <c r="X272" s="711"/>
      <c r="Y272" s="713"/>
      <c r="Z272" s="137"/>
    </row>
    <row r="273" spans="2:26" x14ac:dyDescent="0.35">
      <c r="B273" s="10"/>
      <c r="C273" s="29"/>
      <c r="D273" s="27" t="s">
        <v>171</v>
      </c>
      <c r="E273" s="22"/>
      <c r="L273" s="17"/>
      <c r="M273" s="117"/>
      <c r="N273" s="121"/>
      <c r="O273" s="117"/>
      <c r="P273" s="121"/>
      <c r="Q273" s="117"/>
      <c r="R273" s="121"/>
      <c r="S273" s="117">
        <v>201</v>
      </c>
      <c r="T273" s="121">
        <v>893</v>
      </c>
      <c r="U273" s="117">
        <v>987</v>
      </c>
      <c r="V273" s="121">
        <v>778</v>
      </c>
      <c r="W273" s="117">
        <f t="shared" si="3"/>
        <v>2859</v>
      </c>
      <c r="X273" s="711"/>
      <c r="Y273" s="713"/>
      <c r="Z273" s="137"/>
    </row>
    <row r="274" spans="2:26" x14ac:dyDescent="0.35">
      <c r="B274" s="10"/>
      <c r="C274" s="29"/>
      <c r="D274" s="27" t="s">
        <v>172</v>
      </c>
      <c r="E274" s="22"/>
      <c r="L274" s="17"/>
      <c r="M274" s="117"/>
      <c r="N274" s="121"/>
      <c r="O274" s="117"/>
      <c r="P274" s="121"/>
      <c r="Q274" s="117"/>
      <c r="R274" s="121"/>
      <c r="S274" s="117">
        <v>12</v>
      </c>
      <c r="T274" s="121">
        <v>78</v>
      </c>
      <c r="U274" s="117">
        <v>123</v>
      </c>
      <c r="V274" s="121">
        <v>96</v>
      </c>
      <c r="W274" s="117">
        <f t="shared" si="3"/>
        <v>309</v>
      </c>
      <c r="X274" s="711"/>
      <c r="Y274" s="713"/>
      <c r="Z274" s="137"/>
    </row>
    <row r="275" spans="2:26" x14ac:dyDescent="0.35">
      <c r="B275" s="10"/>
      <c r="C275" s="29"/>
      <c r="D275" s="27" t="s">
        <v>173</v>
      </c>
      <c r="E275" s="67"/>
      <c r="L275" s="17"/>
      <c r="M275" s="117"/>
      <c r="N275" s="121"/>
      <c r="O275" s="117"/>
      <c r="P275" s="121"/>
      <c r="Q275" s="117"/>
      <c r="R275" s="121"/>
      <c r="S275" s="117">
        <v>0</v>
      </c>
      <c r="T275" s="121">
        <v>0</v>
      </c>
      <c r="U275" s="117">
        <v>0</v>
      </c>
      <c r="V275" s="121">
        <v>0</v>
      </c>
      <c r="W275" s="117">
        <f t="shared" si="3"/>
        <v>0</v>
      </c>
      <c r="X275" s="711"/>
      <c r="Y275" s="713"/>
      <c r="Z275" s="137"/>
    </row>
    <row r="276" spans="2:26" x14ac:dyDescent="0.35">
      <c r="B276" s="10"/>
      <c r="C276" s="29"/>
      <c r="D276" s="15" t="s">
        <v>175</v>
      </c>
      <c r="E276" s="22"/>
      <c r="L276" s="17"/>
      <c r="M276" s="117"/>
      <c r="N276" s="121"/>
      <c r="O276" s="117"/>
      <c r="P276" s="121"/>
      <c r="Q276" s="117"/>
      <c r="R276" s="121"/>
      <c r="S276" s="117">
        <v>0</v>
      </c>
      <c r="T276" s="121">
        <v>0</v>
      </c>
      <c r="U276" s="117">
        <v>0</v>
      </c>
      <c r="V276" s="121">
        <v>0</v>
      </c>
      <c r="W276" s="117">
        <f t="shared" si="3"/>
        <v>0</v>
      </c>
      <c r="X276" s="711"/>
      <c r="Y276" s="713"/>
      <c r="Z276" s="137"/>
    </row>
    <row r="277" spans="2:26" x14ac:dyDescent="0.35">
      <c r="B277" s="10"/>
      <c r="C277" s="29"/>
      <c r="D277" s="15" t="s">
        <v>176</v>
      </c>
      <c r="E277" s="67"/>
      <c r="L277" s="17"/>
      <c r="M277" s="117"/>
      <c r="N277" s="121"/>
      <c r="O277" s="117"/>
      <c r="P277" s="121"/>
      <c r="Q277" s="117"/>
      <c r="R277" s="121"/>
      <c r="S277" s="117">
        <v>109</v>
      </c>
      <c r="T277" s="121">
        <v>710</v>
      </c>
      <c r="U277" s="117">
        <v>1404</v>
      </c>
      <c r="V277" s="121">
        <v>1687</v>
      </c>
      <c r="W277" s="117">
        <f t="shared" si="3"/>
        <v>3910</v>
      </c>
      <c r="X277" s="711"/>
      <c r="Y277" s="713"/>
      <c r="Z277" s="137"/>
    </row>
    <row r="278" spans="2:26" x14ac:dyDescent="0.35">
      <c r="B278" s="10"/>
      <c r="C278" s="29"/>
      <c r="D278" s="38"/>
      <c r="E278" t="s">
        <v>174</v>
      </c>
      <c r="L278" s="17"/>
      <c r="M278" s="117"/>
      <c r="N278" s="121"/>
      <c r="O278" s="117"/>
      <c r="P278" s="121"/>
      <c r="Q278" s="117"/>
      <c r="R278" s="121"/>
      <c r="S278" s="117">
        <v>62</v>
      </c>
      <c r="T278" s="121">
        <v>509</v>
      </c>
      <c r="U278" s="117">
        <v>1151</v>
      </c>
      <c r="V278" s="121">
        <v>1345</v>
      </c>
      <c r="W278" s="117">
        <f t="shared" si="3"/>
        <v>3067</v>
      </c>
      <c r="X278" s="711"/>
      <c r="Y278" s="713"/>
      <c r="Z278" s="137"/>
    </row>
    <row r="279" spans="2:26" x14ac:dyDescent="0.35">
      <c r="B279" s="10"/>
      <c r="C279" s="29"/>
      <c r="D279" s="38"/>
      <c r="E279" t="s">
        <v>346</v>
      </c>
      <c r="L279" s="17"/>
      <c r="M279" s="117"/>
      <c r="N279" s="121"/>
      <c r="O279" s="117"/>
      <c r="P279" s="121"/>
      <c r="Q279" s="117"/>
      <c r="R279" s="121"/>
      <c r="S279" s="117">
        <v>47</v>
      </c>
      <c r="T279" s="121">
        <v>201</v>
      </c>
      <c r="U279" s="117">
        <v>253</v>
      </c>
      <c r="V279" s="121">
        <v>342</v>
      </c>
      <c r="W279" s="117">
        <f t="shared" si="3"/>
        <v>843</v>
      </c>
      <c r="X279" s="711"/>
      <c r="Y279" s="713"/>
      <c r="Z279" s="137"/>
    </row>
    <row r="280" spans="2:26" x14ac:dyDescent="0.35">
      <c r="B280" s="10"/>
      <c r="C280" s="29"/>
      <c r="D280" s="15"/>
      <c r="L280" s="17"/>
      <c r="M280" s="117"/>
      <c r="N280" s="121"/>
      <c r="O280" s="117"/>
      <c r="P280" s="121"/>
      <c r="Q280" s="117"/>
      <c r="R280" s="121"/>
      <c r="S280" s="117"/>
      <c r="T280" s="121"/>
      <c r="U280" s="117"/>
      <c r="V280" s="121"/>
      <c r="W280" s="117">
        <f t="shared" si="3"/>
        <v>0</v>
      </c>
      <c r="X280" s="711"/>
      <c r="Y280" s="713"/>
      <c r="Z280" s="137"/>
    </row>
    <row r="281" spans="2:26" x14ac:dyDescent="0.35">
      <c r="B281" s="10"/>
      <c r="C281" s="29"/>
      <c r="D281" s="11" t="s">
        <v>347</v>
      </c>
      <c r="L281" s="17"/>
      <c r="M281" s="117"/>
      <c r="N281" s="121"/>
      <c r="O281" s="117"/>
      <c r="P281" s="121"/>
      <c r="Q281" s="117"/>
      <c r="R281" s="121"/>
      <c r="S281" s="117"/>
      <c r="T281" s="121">
        <v>4</v>
      </c>
      <c r="U281" s="117">
        <v>3</v>
      </c>
      <c r="V281" s="121"/>
      <c r="W281" s="117">
        <f t="shared" si="3"/>
        <v>7</v>
      </c>
      <c r="X281" s="711"/>
      <c r="Y281" s="713"/>
      <c r="Z281" s="137"/>
    </row>
    <row r="282" spans="2:26" x14ac:dyDescent="0.35">
      <c r="B282" s="10"/>
      <c r="C282" s="29"/>
      <c r="D282" s="46" t="s">
        <v>169</v>
      </c>
      <c r="L282" s="17"/>
      <c r="M282" s="117"/>
      <c r="N282" s="121"/>
      <c r="O282" s="117"/>
      <c r="P282" s="121"/>
      <c r="Q282" s="117"/>
      <c r="R282" s="121"/>
      <c r="S282" s="117"/>
      <c r="T282" s="121">
        <v>0</v>
      </c>
      <c r="U282" s="117">
        <v>0</v>
      </c>
      <c r="V282" s="121"/>
      <c r="W282" s="117">
        <f t="shared" si="3"/>
        <v>0</v>
      </c>
      <c r="X282" s="711"/>
      <c r="Y282" s="713"/>
      <c r="Z282" s="137"/>
    </row>
    <row r="283" spans="2:26" x14ac:dyDescent="0.35">
      <c r="B283" s="10"/>
      <c r="C283" s="29"/>
      <c r="D283" s="46" t="s">
        <v>170</v>
      </c>
      <c r="L283" s="17"/>
      <c r="M283" s="117"/>
      <c r="N283" s="121"/>
      <c r="O283" s="117"/>
      <c r="P283" s="121"/>
      <c r="Q283" s="117"/>
      <c r="R283" s="121"/>
      <c r="S283" s="117"/>
      <c r="T283" s="121">
        <v>3</v>
      </c>
      <c r="U283" s="117">
        <v>3</v>
      </c>
      <c r="V283" s="121"/>
      <c r="W283" s="117">
        <f t="shared" si="3"/>
        <v>6</v>
      </c>
      <c r="X283" s="711"/>
      <c r="Y283" s="713"/>
      <c r="Z283" s="137"/>
    </row>
    <row r="284" spans="2:26" x14ac:dyDescent="0.35">
      <c r="B284" s="10"/>
      <c r="C284" s="29"/>
      <c r="D284" s="46" t="s">
        <v>171</v>
      </c>
      <c r="L284" s="17"/>
      <c r="M284" s="117"/>
      <c r="N284" s="121"/>
      <c r="O284" s="117"/>
      <c r="P284" s="121"/>
      <c r="Q284" s="117"/>
      <c r="R284" s="121"/>
      <c r="S284" s="117"/>
      <c r="T284" s="121">
        <v>0</v>
      </c>
      <c r="U284" s="117"/>
      <c r="V284" s="121"/>
      <c r="W284" s="117">
        <f t="shared" si="3"/>
        <v>0</v>
      </c>
      <c r="X284" s="711"/>
      <c r="Y284" s="713"/>
      <c r="Z284" s="137"/>
    </row>
    <row r="285" spans="2:26" x14ac:dyDescent="0.35">
      <c r="B285" s="10"/>
      <c r="C285" s="29"/>
      <c r="D285" s="46" t="s">
        <v>172</v>
      </c>
      <c r="L285" s="17"/>
      <c r="M285" s="117"/>
      <c r="N285" s="121"/>
      <c r="O285" s="117"/>
      <c r="P285" s="121"/>
      <c r="Q285" s="117"/>
      <c r="R285" s="121"/>
      <c r="S285" s="117"/>
      <c r="T285" s="121">
        <v>1</v>
      </c>
      <c r="U285" s="117"/>
      <c r="V285" s="121"/>
      <c r="W285" s="117">
        <f t="shared" si="3"/>
        <v>1</v>
      </c>
      <c r="X285" s="711"/>
      <c r="Y285" s="713"/>
      <c r="Z285" s="137"/>
    </row>
    <row r="286" spans="2:26" x14ac:dyDescent="0.35">
      <c r="B286" s="10"/>
      <c r="C286" s="29"/>
      <c r="D286" s="47" t="s">
        <v>173</v>
      </c>
      <c r="L286" s="17"/>
      <c r="M286" s="117"/>
      <c r="N286" s="121"/>
      <c r="O286" s="117"/>
      <c r="P286" s="121"/>
      <c r="Q286" s="117"/>
      <c r="R286" s="121"/>
      <c r="S286" s="117"/>
      <c r="T286" s="121"/>
      <c r="U286" s="117"/>
      <c r="V286" s="121"/>
      <c r="W286" s="117">
        <f t="shared" si="3"/>
        <v>0</v>
      </c>
      <c r="X286" s="711"/>
      <c r="Y286" s="713"/>
      <c r="Z286" s="137"/>
    </row>
    <row r="287" spans="2:26" x14ac:dyDescent="0.35">
      <c r="B287" s="10"/>
      <c r="C287" s="29"/>
      <c r="D287" s="47" t="s">
        <v>175</v>
      </c>
      <c r="L287" s="17"/>
      <c r="M287" s="117"/>
      <c r="N287" s="121"/>
      <c r="O287" s="117"/>
      <c r="P287" s="121"/>
      <c r="Q287" s="117"/>
      <c r="R287" s="121"/>
      <c r="S287" s="117"/>
      <c r="T287" s="121"/>
      <c r="U287" s="117"/>
      <c r="V287" s="121"/>
      <c r="W287" s="117">
        <f t="shared" si="3"/>
        <v>0</v>
      </c>
      <c r="X287" s="711"/>
      <c r="Y287" s="713"/>
      <c r="Z287" s="137"/>
    </row>
    <row r="288" spans="2:26" x14ac:dyDescent="0.35">
      <c r="B288" s="10"/>
      <c r="C288" s="29"/>
      <c r="D288" s="47" t="s">
        <v>176</v>
      </c>
      <c r="L288" s="17"/>
      <c r="M288" s="117"/>
      <c r="N288" s="121"/>
      <c r="O288" s="117"/>
      <c r="P288" s="121"/>
      <c r="Q288" s="117"/>
      <c r="R288" s="121"/>
      <c r="S288" s="117"/>
      <c r="T288" s="121"/>
      <c r="U288" s="117"/>
      <c r="V288" s="121"/>
      <c r="W288" s="117">
        <f t="shared" si="3"/>
        <v>0</v>
      </c>
      <c r="X288" s="711"/>
      <c r="Y288" s="713"/>
      <c r="Z288" s="137"/>
    </row>
    <row r="289" spans="2:26" x14ac:dyDescent="0.35">
      <c r="B289" s="10"/>
      <c r="C289" s="29"/>
      <c r="D289" s="15"/>
      <c r="L289" s="17"/>
      <c r="M289" s="117"/>
      <c r="N289" s="121"/>
      <c r="O289" s="117"/>
      <c r="P289" s="121"/>
      <c r="Q289" s="117"/>
      <c r="R289" s="121"/>
      <c r="S289" s="117"/>
      <c r="T289" s="121"/>
      <c r="U289" s="117"/>
      <c r="V289" s="121"/>
      <c r="W289" s="117">
        <f t="shared" si="3"/>
        <v>0</v>
      </c>
      <c r="X289" s="711"/>
      <c r="Y289" s="713"/>
      <c r="Z289" s="137"/>
    </row>
    <row r="290" spans="2:26" x14ac:dyDescent="0.35">
      <c r="B290" s="10"/>
      <c r="C290" s="29"/>
      <c r="D290" s="15"/>
      <c r="E290" s="22"/>
      <c r="L290" s="17"/>
      <c r="M290" s="117"/>
      <c r="N290" s="121"/>
      <c r="O290" s="117"/>
      <c r="P290" s="121"/>
      <c r="Q290" s="117"/>
      <c r="R290" s="121"/>
      <c r="S290" s="117"/>
      <c r="T290" s="121"/>
      <c r="U290" s="117"/>
      <c r="V290" s="121"/>
      <c r="W290" s="117">
        <f t="shared" si="3"/>
        <v>0</v>
      </c>
      <c r="X290" s="711"/>
      <c r="Y290" s="713"/>
      <c r="Z290" s="137"/>
    </row>
    <row r="291" spans="2:26" x14ac:dyDescent="0.35">
      <c r="B291" s="10"/>
      <c r="C291" s="29"/>
      <c r="D291" s="22"/>
      <c r="E291" s="22"/>
      <c r="L291" s="17"/>
      <c r="M291" s="117"/>
      <c r="N291" s="121"/>
      <c r="O291" s="117"/>
      <c r="P291" s="121"/>
      <c r="Q291" s="117"/>
      <c r="R291" s="121"/>
      <c r="S291" s="117"/>
      <c r="T291" s="121"/>
      <c r="U291" s="117"/>
      <c r="V291" s="121"/>
      <c r="W291" s="117">
        <f t="shared" si="3"/>
        <v>0</v>
      </c>
      <c r="X291" s="711"/>
      <c r="Y291" s="713"/>
      <c r="Z291" s="137"/>
    </row>
    <row r="292" spans="2:26" x14ac:dyDescent="0.35">
      <c r="B292" s="10"/>
      <c r="C292" s="29"/>
      <c r="D292" s="38" t="s">
        <v>166</v>
      </c>
      <c r="E292" s="67"/>
      <c r="L292" s="17"/>
      <c r="M292" s="117"/>
      <c r="N292" s="121"/>
      <c r="O292" s="117"/>
      <c r="P292" s="121"/>
      <c r="Q292" s="117"/>
      <c r="R292" s="121"/>
      <c r="S292" s="117">
        <v>168</v>
      </c>
      <c r="T292" s="121">
        <v>754</v>
      </c>
      <c r="U292" s="117">
        <v>749</v>
      </c>
      <c r="V292" s="121">
        <v>843</v>
      </c>
      <c r="W292" s="117">
        <f t="shared" si="3"/>
        <v>2514</v>
      </c>
      <c r="X292" s="711"/>
      <c r="Y292" s="713"/>
      <c r="Z292" s="137"/>
    </row>
    <row r="293" spans="2:26" x14ac:dyDescent="0.35">
      <c r="B293" s="10"/>
      <c r="C293" s="29"/>
      <c r="D293" s="15" t="s">
        <v>169</v>
      </c>
      <c r="E293" s="22"/>
      <c r="L293" s="17"/>
      <c r="M293" s="117"/>
      <c r="N293" s="121"/>
      <c r="O293" s="117"/>
      <c r="P293" s="121"/>
      <c r="Q293" s="117"/>
      <c r="R293" s="121"/>
      <c r="S293" s="117">
        <v>0</v>
      </c>
      <c r="T293" s="121">
        <v>0</v>
      </c>
      <c r="U293" s="117">
        <v>0</v>
      </c>
      <c r="V293" s="121">
        <v>0</v>
      </c>
      <c r="W293" s="117">
        <f t="shared" si="3"/>
        <v>0</v>
      </c>
      <c r="X293" s="711"/>
      <c r="Y293" s="713"/>
      <c r="Z293" s="137"/>
    </row>
    <row r="294" spans="2:26" x14ac:dyDescent="0.35">
      <c r="B294" s="10"/>
      <c r="C294" s="29"/>
      <c r="D294" s="15" t="s">
        <v>170</v>
      </c>
      <c r="E294" s="67"/>
      <c r="L294" s="17"/>
      <c r="M294" s="117"/>
      <c r="N294" s="121"/>
      <c r="O294" s="117"/>
      <c r="P294" s="121"/>
      <c r="Q294" s="117"/>
      <c r="R294" s="121"/>
      <c r="S294" s="117">
        <v>141</v>
      </c>
      <c r="T294" s="121">
        <v>569</v>
      </c>
      <c r="U294" s="117">
        <v>569</v>
      </c>
      <c r="V294" s="121">
        <v>593</v>
      </c>
      <c r="W294" s="117">
        <f t="shared" si="3"/>
        <v>1872</v>
      </c>
      <c r="X294" s="711"/>
      <c r="Y294" s="713"/>
      <c r="Z294" s="137"/>
    </row>
    <row r="295" spans="2:26" x14ac:dyDescent="0.35">
      <c r="B295" s="10"/>
      <c r="C295" s="29"/>
      <c r="D295" s="27" t="s">
        <v>171</v>
      </c>
      <c r="L295" s="17"/>
      <c r="M295" s="117"/>
      <c r="N295" s="121"/>
      <c r="O295" s="117"/>
      <c r="P295" s="121"/>
      <c r="Q295" s="117"/>
      <c r="R295" s="121"/>
      <c r="S295" s="117">
        <v>27</v>
      </c>
      <c r="T295" s="121">
        <v>121</v>
      </c>
      <c r="U295" s="117">
        <v>117</v>
      </c>
      <c r="V295" s="121">
        <v>147</v>
      </c>
      <c r="W295" s="117">
        <f t="shared" si="3"/>
        <v>412</v>
      </c>
      <c r="X295" s="711"/>
      <c r="Y295" s="713"/>
      <c r="Z295" s="137"/>
    </row>
    <row r="296" spans="2:26" x14ac:dyDescent="0.35">
      <c r="B296" s="10"/>
      <c r="C296" s="29"/>
      <c r="D296" s="27" t="s">
        <v>172</v>
      </c>
      <c r="L296" s="17"/>
      <c r="M296" s="117"/>
      <c r="N296" s="121"/>
      <c r="O296" s="117"/>
      <c r="P296" s="121"/>
      <c r="Q296" s="117"/>
      <c r="R296" s="121"/>
      <c r="S296" s="117">
        <v>0</v>
      </c>
      <c r="T296" s="121">
        <v>6</v>
      </c>
      <c r="U296" s="117">
        <v>18</v>
      </c>
      <c r="V296" s="121">
        <v>25</v>
      </c>
      <c r="W296" s="117">
        <f t="shared" si="3"/>
        <v>49</v>
      </c>
      <c r="X296" s="711"/>
      <c r="Y296" s="713"/>
      <c r="Z296" s="137"/>
    </row>
    <row r="297" spans="2:26" x14ac:dyDescent="0.35">
      <c r="B297" s="10"/>
      <c r="C297" s="29"/>
      <c r="D297" s="27" t="s">
        <v>173</v>
      </c>
      <c r="L297" s="17"/>
      <c r="M297" s="117"/>
      <c r="N297" s="121"/>
      <c r="O297" s="117"/>
      <c r="P297" s="121"/>
      <c r="Q297" s="117"/>
      <c r="R297" s="121"/>
      <c r="S297" s="117">
        <v>0</v>
      </c>
      <c r="T297" s="121">
        <v>0</v>
      </c>
      <c r="U297" s="117">
        <v>45</v>
      </c>
      <c r="V297" s="121">
        <v>10</v>
      </c>
      <c r="W297" s="117">
        <f t="shared" si="3"/>
        <v>55</v>
      </c>
      <c r="X297" s="711"/>
      <c r="Y297" s="713"/>
      <c r="Z297" s="137"/>
    </row>
    <row r="298" spans="2:26" x14ac:dyDescent="0.35">
      <c r="B298" s="10"/>
      <c r="C298" s="29"/>
      <c r="D298" s="27" t="s">
        <v>175</v>
      </c>
      <c r="L298" s="17"/>
      <c r="M298" s="117"/>
      <c r="N298" s="121"/>
      <c r="O298" s="117"/>
      <c r="P298" s="121"/>
      <c r="Q298" s="117"/>
      <c r="R298" s="121"/>
      <c r="S298" s="117">
        <v>0</v>
      </c>
      <c r="T298" s="121">
        <v>0</v>
      </c>
      <c r="U298" s="117">
        <v>0</v>
      </c>
      <c r="V298" s="121">
        <v>15</v>
      </c>
      <c r="W298" s="117">
        <f t="shared" si="3"/>
        <v>15</v>
      </c>
      <c r="X298" s="711"/>
      <c r="Y298" s="713"/>
      <c r="Z298" s="137"/>
    </row>
    <row r="299" spans="2:26" x14ac:dyDescent="0.35">
      <c r="B299" s="10"/>
      <c r="C299" s="29"/>
      <c r="D299" s="27" t="s">
        <v>176</v>
      </c>
      <c r="L299" s="17"/>
      <c r="M299" s="117"/>
      <c r="N299" s="121"/>
      <c r="O299" s="117"/>
      <c r="P299" s="121"/>
      <c r="Q299" s="117"/>
      <c r="R299" s="121"/>
      <c r="S299" s="117">
        <v>0</v>
      </c>
      <c r="T299" s="121">
        <v>58</v>
      </c>
      <c r="U299" s="117">
        <v>0</v>
      </c>
      <c r="V299" s="121">
        <v>53</v>
      </c>
      <c r="W299" s="117">
        <f t="shared" si="3"/>
        <v>111</v>
      </c>
      <c r="X299" s="711"/>
      <c r="Y299" s="713"/>
      <c r="Z299" s="137"/>
    </row>
    <row r="300" spans="2:26" x14ac:dyDescent="0.35">
      <c r="B300" s="10"/>
      <c r="C300" s="29"/>
      <c r="D300" s="27" t="s">
        <v>348</v>
      </c>
      <c r="L300" s="17"/>
      <c r="M300" s="117"/>
      <c r="N300" s="121"/>
      <c r="O300" s="117"/>
      <c r="P300" s="121"/>
      <c r="Q300" s="117"/>
      <c r="R300" s="121"/>
      <c r="S300" s="117">
        <v>0</v>
      </c>
      <c r="T300" s="121">
        <v>43</v>
      </c>
      <c r="U300" s="117">
        <v>0</v>
      </c>
      <c r="V300" s="121">
        <v>53</v>
      </c>
      <c r="W300" s="117">
        <f t="shared" si="3"/>
        <v>96</v>
      </c>
      <c r="X300" s="711"/>
      <c r="Y300" s="713"/>
      <c r="Z300" s="137"/>
    </row>
    <row r="301" spans="2:26" x14ac:dyDescent="0.35">
      <c r="B301" s="10"/>
      <c r="C301" s="29"/>
      <c r="D301" s="15" t="s">
        <v>349</v>
      </c>
      <c r="L301" s="17"/>
      <c r="M301" s="117"/>
      <c r="N301" s="121"/>
      <c r="O301" s="117"/>
      <c r="P301" s="121"/>
      <c r="Q301" s="117"/>
      <c r="R301" s="121"/>
      <c r="S301" s="117">
        <v>0</v>
      </c>
      <c r="T301" s="121">
        <v>15</v>
      </c>
      <c r="U301" s="117"/>
      <c r="V301" s="121"/>
      <c r="W301" s="117">
        <f t="shared" si="3"/>
        <v>15</v>
      </c>
      <c r="X301" s="711"/>
      <c r="Y301" s="713"/>
      <c r="Z301" s="137"/>
    </row>
    <row r="302" spans="2:26" x14ac:dyDescent="0.35">
      <c r="B302" s="10"/>
      <c r="C302" s="29"/>
      <c r="D302" s="15"/>
      <c r="L302" s="17"/>
      <c r="M302" s="117"/>
      <c r="N302" s="121"/>
      <c r="O302" s="117"/>
      <c r="P302" s="121"/>
      <c r="Q302" s="117"/>
      <c r="R302" s="121"/>
      <c r="S302" s="117"/>
      <c r="T302" s="121"/>
      <c r="U302" s="117"/>
      <c r="V302" s="121"/>
      <c r="W302" s="117">
        <f t="shared" si="3"/>
        <v>0</v>
      </c>
      <c r="X302" s="711"/>
      <c r="Y302" s="713"/>
      <c r="Z302" s="137"/>
    </row>
    <row r="303" spans="2:26" x14ac:dyDescent="0.35">
      <c r="B303" s="10"/>
      <c r="C303" s="29"/>
      <c r="D303" s="22"/>
      <c r="L303" s="17"/>
      <c r="M303" s="117"/>
      <c r="N303" s="121"/>
      <c r="O303" s="117"/>
      <c r="P303" s="121"/>
      <c r="Q303" s="117"/>
      <c r="R303" s="121"/>
      <c r="S303" s="117"/>
      <c r="T303" s="121"/>
      <c r="U303" s="117"/>
      <c r="V303" s="121"/>
      <c r="W303" s="117">
        <f t="shared" si="3"/>
        <v>0</v>
      </c>
      <c r="X303" s="711"/>
      <c r="Y303" s="713"/>
      <c r="Z303" s="137"/>
    </row>
    <row r="304" spans="2:26" x14ac:dyDescent="0.35">
      <c r="B304" s="10"/>
      <c r="C304" s="29"/>
      <c r="D304" s="38" t="s">
        <v>167</v>
      </c>
      <c r="L304" s="17"/>
      <c r="M304" s="117"/>
      <c r="N304" s="121"/>
      <c r="O304" s="117"/>
      <c r="P304" s="121"/>
      <c r="Q304" s="117"/>
      <c r="R304" s="121"/>
      <c r="S304" s="117">
        <v>71</v>
      </c>
      <c r="T304" s="121"/>
      <c r="U304" s="117"/>
      <c r="V304" s="121"/>
      <c r="W304" s="117">
        <f t="shared" ref="W304:W313" si="4">SUM(S304:V304)</f>
        <v>71</v>
      </c>
      <c r="X304" s="711"/>
      <c r="Y304" s="713"/>
      <c r="Z304" s="137"/>
    </row>
    <row r="305" spans="2:26" x14ac:dyDescent="0.35">
      <c r="B305" s="10"/>
      <c r="C305" s="29"/>
      <c r="D305" s="48" t="s">
        <v>169</v>
      </c>
      <c r="L305" s="17"/>
      <c r="M305" s="117"/>
      <c r="N305" s="121"/>
      <c r="O305" s="117"/>
      <c r="P305" s="121"/>
      <c r="Q305" s="117"/>
      <c r="R305" s="121"/>
      <c r="S305" s="117">
        <v>0</v>
      </c>
      <c r="T305" s="121"/>
      <c r="U305" s="117"/>
      <c r="V305" s="121"/>
      <c r="W305" s="117">
        <f t="shared" si="4"/>
        <v>0</v>
      </c>
      <c r="X305" s="711"/>
      <c r="Y305" s="713"/>
      <c r="Z305" s="137"/>
    </row>
    <row r="306" spans="2:26" x14ac:dyDescent="0.35">
      <c r="B306" s="10"/>
      <c r="C306" s="29"/>
      <c r="D306" s="48" t="s">
        <v>170</v>
      </c>
      <c r="L306" s="17"/>
      <c r="M306" s="117"/>
      <c r="N306" s="121"/>
      <c r="O306" s="117"/>
      <c r="P306" s="121"/>
      <c r="Q306" s="117"/>
      <c r="R306" s="121"/>
      <c r="S306" s="117">
        <v>6</v>
      </c>
      <c r="T306" s="121"/>
      <c r="U306" s="117"/>
      <c r="V306" s="121"/>
      <c r="W306" s="117">
        <f t="shared" si="4"/>
        <v>6</v>
      </c>
      <c r="X306" s="711"/>
      <c r="Y306" s="713"/>
      <c r="Z306" s="137"/>
    </row>
    <row r="307" spans="2:26" x14ac:dyDescent="0.35">
      <c r="B307" s="10"/>
      <c r="C307" s="29"/>
      <c r="D307" s="48" t="s">
        <v>171</v>
      </c>
      <c r="L307" s="17"/>
      <c r="M307" s="117"/>
      <c r="N307" s="121"/>
      <c r="O307" s="117"/>
      <c r="P307" s="121"/>
      <c r="Q307" s="117"/>
      <c r="R307" s="121"/>
      <c r="S307" s="117">
        <v>1</v>
      </c>
      <c r="T307" s="121"/>
      <c r="U307" s="117"/>
      <c r="V307" s="121"/>
      <c r="W307" s="117">
        <f t="shared" si="4"/>
        <v>1</v>
      </c>
      <c r="X307" s="711"/>
      <c r="Y307" s="713"/>
      <c r="Z307" s="137"/>
    </row>
    <row r="308" spans="2:26" x14ac:dyDescent="0.35">
      <c r="B308" s="10"/>
      <c r="C308" s="29"/>
      <c r="D308" s="48" t="s">
        <v>172</v>
      </c>
      <c r="L308" s="17"/>
      <c r="M308" s="117"/>
      <c r="N308" s="121"/>
      <c r="O308" s="117"/>
      <c r="P308" s="121"/>
      <c r="Q308" s="117"/>
      <c r="R308" s="121"/>
      <c r="S308" s="117">
        <v>2</v>
      </c>
      <c r="T308" s="121"/>
      <c r="U308" s="117"/>
      <c r="V308" s="121"/>
      <c r="W308" s="117">
        <f t="shared" si="4"/>
        <v>2</v>
      </c>
      <c r="X308" s="711"/>
      <c r="Y308" s="713"/>
      <c r="Z308" s="137"/>
    </row>
    <row r="309" spans="2:26" x14ac:dyDescent="0.35">
      <c r="B309" s="10"/>
      <c r="C309" s="29"/>
      <c r="D309" s="48" t="s">
        <v>173</v>
      </c>
      <c r="L309" s="17"/>
      <c r="M309" s="117"/>
      <c r="N309" s="121"/>
      <c r="O309" s="117"/>
      <c r="P309" s="121"/>
      <c r="Q309" s="117"/>
      <c r="R309" s="121"/>
      <c r="S309" s="117">
        <v>0</v>
      </c>
      <c r="T309" s="121"/>
      <c r="U309" s="117"/>
      <c r="V309" s="121"/>
      <c r="W309" s="117">
        <f t="shared" si="4"/>
        <v>0</v>
      </c>
      <c r="X309" s="711"/>
      <c r="Y309" s="713"/>
      <c r="Z309" s="137"/>
    </row>
    <row r="310" spans="2:26" x14ac:dyDescent="0.35">
      <c r="B310" s="10"/>
      <c r="C310" s="29"/>
      <c r="D310" s="48" t="s">
        <v>175</v>
      </c>
      <c r="L310" s="17"/>
      <c r="M310" s="117"/>
      <c r="N310" s="121"/>
      <c r="O310" s="117"/>
      <c r="P310" s="121"/>
      <c r="Q310" s="117"/>
      <c r="R310" s="121"/>
      <c r="S310" s="117">
        <v>0</v>
      </c>
      <c r="T310" s="121"/>
      <c r="U310" s="117"/>
      <c r="V310" s="121"/>
      <c r="W310" s="117">
        <f t="shared" si="4"/>
        <v>0</v>
      </c>
      <c r="X310" s="711"/>
      <c r="Y310" s="713"/>
      <c r="Z310" s="137"/>
    </row>
    <row r="311" spans="2:26" x14ac:dyDescent="0.35">
      <c r="B311" s="10"/>
      <c r="C311" s="29"/>
      <c r="D311" s="48" t="s">
        <v>176</v>
      </c>
      <c r="L311" s="17"/>
      <c r="M311" s="117"/>
      <c r="N311" s="121"/>
      <c r="O311" s="117"/>
      <c r="P311" s="121"/>
      <c r="Q311" s="117"/>
      <c r="R311" s="121"/>
      <c r="S311" s="117">
        <v>62</v>
      </c>
      <c r="T311" s="121"/>
      <c r="U311" s="117"/>
      <c r="V311" s="121"/>
      <c r="W311" s="117">
        <f t="shared" si="4"/>
        <v>62</v>
      </c>
      <c r="X311" s="711"/>
      <c r="Y311" s="713"/>
      <c r="Z311" s="137"/>
    </row>
    <row r="312" spans="2:26" x14ac:dyDescent="0.35">
      <c r="B312" s="10"/>
      <c r="C312" s="29"/>
      <c r="D312" s="46"/>
      <c r="E312" t="s">
        <v>348</v>
      </c>
      <c r="L312" s="17"/>
      <c r="M312" s="117"/>
      <c r="N312" s="121"/>
      <c r="O312" s="117"/>
      <c r="P312" s="121"/>
      <c r="Q312" s="117"/>
      <c r="R312" s="121"/>
      <c r="S312" s="117">
        <v>2</v>
      </c>
      <c r="T312" s="121"/>
      <c r="U312" s="117"/>
      <c r="V312" s="121"/>
      <c r="W312" s="117">
        <f t="shared" si="4"/>
        <v>2</v>
      </c>
      <c r="X312" s="711"/>
      <c r="Y312" s="713"/>
      <c r="Z312" s="137"/>
    </row>
    <row r="313" spans="2:26" x14ac:dyDescent="0.35">
      <c r="B313" s="10"/>
      <c r="C313" s="29"/>
      <c r="D313" s="46"/>
      <c r="E313" s="68" t="s">
        <v>349</v>
      </c>
      <c r="L313" s="17"/>
      <c r="M313" s="117"/>
      <c r="N313" s="121"/>
      <c r="O313" s="117"/>
      <c r="P313" s="121"/>
      <c r="Q313" s="117"/>
      <c r="R313" s="121"/>
      <c r="S313" s="117">
        <v>60</v>
      </c>
      <c r="T313" s="121"/>
      <c r="U313" s="117"/>
      <c r="V313" s="121"/>
      <c r="W313" s="117">
        <f t="shared" si="4"/>
        <v>60</v>
      </c>
      <c r="X313" s="711"/>
      <c r="Y313" s="713"/>
      <c r="Z313" s="137"/>
    </row>
    <row r="314" spans="2:26" x14ac:dyDescent="0.35">
      <c r="B314" s="10"/>
      <c r="C314" s="29"/>
      <c r="D314" s="27"/>
      <c r="E314" s="22"/>
      <c r="L314" s="17"/>
      <c r="M314" s="117"/>
      <c r="N314" s="121"/>
      <c r="O314" s="117"/>
      <c r="P314" s="121"/>
      <c r="Q314" s="117"/>
      <c r="R314" s="121"/>
      <c r="S314" s="117"/>
      <c r="T314" s="121"/>
      <c r="U314" s="117"/>
      <c r="V314" s="121"/>
      <c r="W314" s="117"/>
      <c r="X314" s="711"/>
      <c r="Y314" s="713"/>
      <c r="Z314" s="137"/>
    </row>
    <row r="315" spans="2:26" x14ac:dyDescent="0.35">
      <c r="B315" s="40"/>
      <c r="L315" s="17"/>
      <c r="M315" s="117"/>
      <c r="N315" s="121"/>
      <c r="O315" s="117"/>
      <c r="P315" s="121"/>
      <c r="Q315" s="117"/>
      <c r="R315" s="121"/>
      <c r="S315" s="117"/>
      <c r="T315" s="121"/>
      <c r="U315" s="117"/>
      <c r="V315" s="121"/>
      <c r="W315" s="117"/>
      <c r="X315" s="711"/>
      <c r="Y315" s="713"/>
      <c r="Z315" s="137"/>
    </row>
    <row r="316" spans="2:26" x14ac:dyDescent="0.35">
      <c r="B316" s="39" t="s">
        <v>178</v>
      </c>
      <c r="C316" s="11"/>
      <c r="D316" s="29"/>
      <c r="E316" s="22"/>
      <c r="L316" s="17"/>
      <c r="M316" s="117"/>
      <c r="N316" s="121"/>
      <c r="O316" s="117"/>
      <c r="P316" s="121"/>
      <c r="Q316" s="117"/>
      <c r="R316" s="121"/>
      <c r="S316" s="117"/>
      <c r="T316" s="121"/>
      <c r="U316" s="117"/>
      <c r="V316" s="121"/>
      <c r="W316" s="117"/>
      <c r="X316" s="711"/>
      <c r="Y316" s="713"/>
      <c r="Z316" s="137"/>
    </row>
    <row r="317" spans="2:26" x14ac:dyDescent="0.35">
      <c r="B317" s="39" t="s">
        <v>179</v>
      </c>
      <c r="L317" s="17"/>
      <c r="M317" s="117"/>
      <c r="N317" s="121"/>
      <c r="O317" s="117"/>
      <c r="P317" s="121"/>
      <c r="Q317" s="117"/>
      <c r="R317" s="121"/>
      <c r="S317" s="117"/>
      <c r="T317" s="121"/>
      <c r="U317" s="117"/>
      <c r="V317" s="121"/>
      <c r="W317" s="117"/>
      <c r="X317" s="711"/>
      <c r="Y317" s="713"/>
      <c r="Z317" s="137"/>
    </row>
    <row r="318" spans="2:26" x14ac:dyDescent="0.35">
      <c r="B318" s="40"/>
      <c r="E318" s="41"/>
      <c r="L318" s="17"/>
      <c r="M318" s="117"/>
      <c r="N318" s="121"/>
      <c r="O318" s="117"/>
      <c r="P318" s="121"/>
      <c r="Q318" s="117"/>
      <c r="R318" s="121"/>
      <c r="S318" s="117"/>
      <c r="T318" s="121"/>
      <c r="U318" s="117"/>
      <c r="V318" s="121"/>
      <c r="W318" s="117"/>
      <c r="X318" s="711"/>
      <c r="Y318" s="713"/>
      <c r="Z318" s="137"/>
    </row>
    <row r="319" spans="2:26" x14ac:dyDescent="0.35">
      <c r="B319" s="40"/>
      <c r="D319" s="69" t="s">
        <v>180</v>
      </c>
      <c r="E319" s="70"/>
      <c r="L319" s="17"/>
      <c r="M319" s="117"/>
      <c r="N319" s="121"/>
      <c r="O319" s="117"/>
      <c r="P319" s="121"/>
      <c r="Q319" s="117"/>
      <c r="R319" s="121"/>
      <c r="S319" s="117"/>
      <c r="T319" s="121"/>
      <c r="U319" s="117"/>
      <c r="V319" s="121"/>
      <c r="W319" s="117"/>
      <c r="X319" s="711"/>
      <c r="Y319" s="713"/>
      <c r="Z319" s="137"/>
    </row>
    <row r="320" spans="2:26" ht="15" customHeight="1" x14ac:dyDescent="0.35">
      <c r="B320" s="40"/>
      <c r="D320" s="41"/>
      <c r="E320" s="41" t="s">
        <v>181</v>
      </c>
      <c r="F320" s="42"/>
      <c r="L320" s="17"/>
      <c r="M320" s="117"/>
      <c r="N320" s="121"/>
      <c r="O320" s="117"/>
      <c r="P320" s="121"/>
      <c r="Q320" s="117"/>
      <c r="R320" s="121"/>
      <c r="S320" s="117"/>
      <c r="T320" s="121"/>
      <c r="U320" s="117"/>
      <c r="V320" s="121"/>
      <c r="W320" s="117"/>
      <c r="X320" s="711"/>
      <c r="Y320" s="713"/>
      <c r="Z320" s="137"/>
    </row>
    <row r="321" spans="2:26" x14ac:dyDescent="0.35">
      <c r="B321" s="40"/>
      <c r="D321" s="71"/>
      <c r="E321" s="72" t="s">
        <v>192</v>
      </c>
      <c r="L321" s="17"/>
      <c r="M321" s="117"/>
      <c r="N321" s="121">
        <v>132959</v>
      </c>
      <c r="O321" s="117">
        <v>132959</v>
      </c>
      <c r="P321" s="121">
        <v>130532</v>
      </c>
      <c r="Q321" s="117">
        <v>130532</v>
      </c>
      <c r="R321" s="121">
        <v>130532</v>
      </c>
      <c r="S321" s="117">
        <v>149906</v>
      </c>
      <c r="T321" s="121">
        <v>149906</v>
      </c>
      <c r="U321" s="117">
        <v>136977</v>
      </c>
      <c r="V321" s="121">
        <v>144805</v>
      </c>
      <c r="W321" s="117">
        <v>144805</v>
      </c>
      <c r="X321" s="711"/>
      <c r="Y321" s="713"/>
      <c r="Z321" s="137"/>
    </row>
    <row r="322" spans="2:26" x14ac:dyDescent="0.35">
      <c r="B322" s="40"/>
      <c r="D322" s="41"/>
      <c r="E322" s="72"/>
      <c r="L322" s="17"/>
      <c r="M322" s="117"/>
      <c r="N322" s="121"/>
      <c r="O322" s="117"/>
      <c r="P322" s="121"/>
      <c r="Q322" s="117"/>
      <c r="R322" s="121"/>
      <c r="S322" s="117"/>
      <c r="T322" s="121"/>
      <c r="U322" s="117"/>
      <c r="V322" s="121"/>
      <c r="W322" s="117"/>
      <c r="X322" s="711"/>
      <c r="Y322" s="713"/>
      <c r="Z322" s="137"/>
    </row>
    <row r="323" spans="2:26" x14ac:dyDescent="0.35">
      <c r="B323" s="40"/>
      <c r="D323" s="41"/>
      <c r="E323" s="41" t="s">
        <v>193</v>
      </c>
      <c r="L323" s="17"/>
      <c r="M323" s="117"/>
      <c r="N323" s="121"/>
      <c r="O323" s="117"/>
      <c r="P323" s="121"/>
      <c r="Q323" s="117"/>
      <c r="R323" s="121"/>
      <c r="S323" s="117"/>
      <c r="T323" s="121"/>
      <c r="U323" s="117"/>
      <c r="V323" s="121"/>
      <c r="W323" s="117"/>
      <c r="X323" s="711"/>
      <c r="Y323" s="713"/>
      <c r="Z323" s="137"/>
    </row>
    <row r="324" spans="2:26" ht="15" customHeight="1" x14ac:dyDescent="0.35">
      <c r="B324" s="40"/>
      <c r="D324" s="41"/>
      <c r="E324" s="73" t="s">
        <v>194</v>
      </c>
      <c r="F324" s="42"/>
      <c r="L324" s="17"/>
      <c r="M324" s="117"/>
      <c r="N324" s="125">
        <v>0.85</v>
      </c>
      <c r="O324" s="130">
        <v>0.85</v>
      </c>
      <c r="P324" s="125"/>
      <c r="Q324" s="130">
        <v>0.8</v>
      </c>
      <c r="R324" s="125"/>
      <c r="S324" s="130">
        <v>0.89900000000000002</v>
      </c>
      <c r="T324" s="125">
        <v>0.89900000000000002</v>
      </c>
      <c r="U324" s="130"/>
      <c r="V324" s="125">
        <v>0.90500000000000003</v>
      </c>
      <c r="W324" s="117"/>
      <c r="X324" s="711"/>
      <c r="Y324" s="713"/>
      <c r="Z324" s="137"/>
    </row>
    <row r="325" spans="2:26" x14ac:dyDescent="0.35">
      <c r="B325" s="40"/>
      <c r="D325" s="41"/>
      <c r="E325" s="73" t="s">
        <v>195</v>
      </c>
      <c r="L325" s="17"/>
      <c r="M325" s="117"/>
      <c r="N325" s="125">
        <v>0.49</v>
      </c>
      <c r="O325" s="130">
        <v>0.49</v>
      </c>
      <c r="P325" s="125" t="s">
        <v>212</v>
      </c>
      <c r="Q325" s="130"/>
      <c r="R325" s="125"/>
      <c r="S325" s="130">
        <v>0.50329999999999997</v>
      </c>
      <c r="T325" s="125">
        <v>0.50329999999999997</v>
      </c>
      <c r="U325" s="130" t="s">
        <v>212</v>
      </c>
      <c r="V325" s="125"/>
      <c r="W325" s="117"/>
      <c r="X325" s="711"/>
      <c r="Y325" s="713"/>
      <c r="Z325" s="137"/>
    </row>
    <row r="326" spans="2:26" x14ac:dyDescent="0.35">
      <c r="B326" s="40"/>
      <c r="D326" s="41"/>
      <c r="E326" s="41" t="s">
        <v>196</v>
      </c>
      <c r="L326" s="17"/>
      <c r="M326" s="117"/>
      <c r="N326" s="125"/>
      <c r="O326" s="130"/>
      <c r="P326" s="125"/>
      <c r="Q326" s="130" t="s">
        <v>60</v>
      </c>
      <c r="R326" s="125"/>
      <c r="S326" s="130"/>
      <c r="T326" s="125"/>
      <c r="U326" s="130"/>
      <c r="V326" s="125"/>
      <c r="W326" s="117"/>
      <c r="X326" s="711"/>
      <c r="Y326" s="713"/>
      <c r="Z326" s="137"/>
    </row>
    <row r="327" spans="2:26" x14ac:dyDescent="0.35">
      <c r="B327" s="40"/>
      <c r="D327" s="71"/>
      <c r="E327" s="72" t="s">
        <v>197</v>
      </c>
      <c r="L327" s="17"/>
      <c r="M327" s="117"/>
      <c r="N327" s="125">
        <v>0.8</v>
      </c>
      <c r="O327" s="130">
        <v>0.8</v>
      </c>
      <c r="P327" s="125">
        <v>1.002</v>
      </c>
      <c r="Q327" s="130">
        <v>1</v>
      </c>
      <c r="R327" s="125"/>
      <c r="S327" s="130">
        <v>0.8</v>
      </c>
      <c r="T327" s="125">
        <v>0.8</v>
      </c>
      <c r="U327" s="130"/>
      <c r="V327" s="125">
        <v>1</v>
      </c>
      <c r="W327" s="117"/>
      <c r="X327" s="711"/>
      <c r="Y327" s="713"/>
      <c r="Z327" s="137"/>
    </row>
    <row r="328" spans="2:26" ht="15" customHeight="1" x14ac:dyDescent="0.35">
      <c r="B328" s="40"/>
      <c r="D328" s="41"/>
      <c r="E328" s="74"/>
      <c r="F328" s="42"/>
      <c r="L328" s="17"/>
      <c r="M328" s="117"/>
      <c r="N328" s="121"/>
      <c r="O328" s="117"/>
      <c r="P328" s="121"/>
      <c r="Q328" s="117"/>
      <c r="R328" s="121"/>
      <c r="S328" s="117"/>
      <c r="T328" s="121"/>
      <c r="U328" s="117"/>
      <c r="V328" s="121"/>
      <c r="W328" s="117"/>
      <c r="X328" s="711"/>
      <c r="Y328" s="713"/>
      <c r="Z328" s="137"/>
    </row>
    <row r="329" spans="2:26" x14ac:dyDescent="0.35">
      <c r="B329" s="40"/>
      <c r="D329" s="69" t="s">
        <v>182</v>
      </c>
      <c r="E329" s="70"/>
      <c r="L329" s="17"/>
      <c r="M329" s="117"/>
      <c r="N329" s="121"/>
      <c r="O329" s="117"/>
      <c r="P329" s="121"/>
      <c r="Q329" s="117"/>
      <c r="R329" s="121"/>
      <c r="S329" s="117"/>
      <c r="T329" s="121"/>
      <c r="U329" s="117"/>
      <c r="V329" s="121"/>
      <c r="W329" s="117"/>
      <c r="X329" s="711"/>
      <c r="Y329" s="713"/>
      <c r="Z329" s="137"/>
    </row>
    <row r="330" spans="2:26" x14ac:dyDescent="0.35">
      <c r="B330" s="40"/>
      <c r="D330" s="75"/>
      <c r="E330" s="41" t="s">
        <v>181</v>
      </c>
      <c r="L330" s="17"/>
      <c r="M330" s="117"/>
      <c r="N330" s="121"/>
      <c r="O330" s="117"/>
      <c r="P330" s="121"/>
      <c r="Q330" s="117"/>
      <c r="R330" s="121"/>
      <c r="S330" s="117"/>
      <c r="T330" s="121"/>
      <c r="U330" s="117"/>
      <c r="V330" s="121"/>
      <c r="W330" s="117"/>
      <c r="X330" s="711"/>
      <c r="Y330" s="713"/>
      <c r="Z330" s="137"/>
    </row>
    <row r="331" spans="2:26" x14ac:dyDescent="0.35">
      <c r="B331" s="40"/>
      <c r="D331" s="71"/>
      <c r="E331" s="72" t="s">
        <v>183</v>
      </c>
      <c r="L331" s="17"/>
      <c r="M331" s="117"/>
      <c r="N331" s="121">
        <v>13</v>
      </c>
      <c r="O331" s="117">
        <v>12</v>
      </c>
      <c r="P331" s="121">
        <v>13</v>
      </c>
      <c r="Q331" s="117">
        <v>13</v>
      </c>
      <c r="R331" s="121">
        <f>SUM(N331:Q331)</f>
        <v>51</v>
      </c>
      <c r="S331" s="117">
        <v>14</v>
      </c>
      <c r="T331" s="121">
        <v>15</v>
      </c>
      <c r="U331" s="117">
        <v>69</v>
      </c>
      <c r="V331" s="121">
        <v>23</v>
      </c>
      <c r="W331" s="117">
        <f t="shared" ref="W331" si="5">SUM(S331:V331)</f>
        <v>121</v>
      </c>
      <c r="X331" s="711"/>
      <c r="Y331" s="713"/>
      <c r="Z331" s="137"/>
    </row>
    <row r="332" spans="2:26" x14ac:dyDescent="0.35">
      <c r="B332" s="40"/>
      <c r="D332" s="71"/>
      <c r="E332" s="72"/>
      <c r="L332" s="17"/>
      <c r="M332" s="117"/>
      <c r="N332" s="121"/>
      <c r="O332" s="117"/>
      <c r="P332" s="121"/>
      <c r="Q332" s="117"/>
      <c r="R332" s="121"/>
      <c r="S332" s="117"/>
      <c r="T332" s="121"/>
      <c r="U332" s="117"/>
      <c r="V332" s="121"/>
      <c r="W332" s="117"/>
      <c r="X332" s="711"/>
      <c r="Y332" s="713"/>
      <c r="Z332" s="137"/>
    </row>
    <row r="333" spans="2:26" x14ac:dyDescent="0.35">
      <c r="B333" s="40"/>
      <c r="D333" s="71"/>
      <c r="E333" s="76" t="s">
        <v>193</v>
      </c>
      <c r="L333" s="17"/>
      <c r="M333" s="117"/>
      <c r="N333" s="121"/>
      <c r="O333" s="117"/>
      <c r="P333" s="121"/>
      <c r="Q333" s="117"/>
      <c r="R333" s="121"/>
      <c r="S333" s="117"/>
      <c r="T333" s="121"/>
      <c r="U333" s="117"/>
      <c r="V333" s="121"/>
      <c r="W333" s="117"/>
      <c r="X333" s="711"/>
      <c r="Y333" s="713"/>
      <c r="Z333" s="137"/>
    </row>
    <row r="334" spans="2:26" x14ac:dyDescent="0.35">
      <c r="B334" s="40"/>
      <c r="D334" s="71"/>
      <c r="E334" s="76"/>
      <c r="L334" s="17"/>
      <c r="M334" s="117"/>
      <c r="N334" s="121"/>
      <c r="O334" s="117"/>
      <c r="P334" s="121"/>
      <c r="Q334" s="117"/>
      <c r="R334" s="121"/>
      <c r="S334" s="117"/>
      <c r="T334" s="121"/>
      <c r="U334" s="117"/>
      <c r="V334" s="121"/>
      <c r="W334" s="117"/>
      <c r="X334" s="711"/>
      <c r="Y334" s="713"/>
      <c r="Z334" s="137"/>
    </row>
    <row r="335" spans="2:26" x14ac:dyDescent="0.35">
      <c r="B335" s="40"/>
      <c r="D335" s="41"/>
      <c r="E335" s="41" t="s">
        <v>196</v>
      </c>
      <c r="L335" s="17"/>
      <c r="M335" s="117"/>
      <c r="N335" s="121"/>
      <c r="O335" s="117"/>
      <c r="P335" s="121"/>
      <c r="Q335" s="117"/>
      <c r="R335" s="121"/>
      <c r="S335" s="117"/>
      <c r="T335" s="121"/>
      <c r="U335" s="117"/>
      <c r="V335" s="121"/>
      <c r="W335" s="117"/>
      <c r="X335" s="711"/>
      <c r="Y335" s="713"/>
      <c r="Z335" s="137"/>
    </row>
    <row r="336" spans="2:26" x14ac:dyDescent="0.35">
      <c r="B336" s="40"/>
      <c r="D336" s="75"/>
      <c r="E336" s="72" t="s">
        <v>198</v>
      </c>
      <c r="L336" s="17"/>
      <c r="M336" s="117"/>
      <c r="N336" s="125">
        <v>1</v>
      </c>
      <c r="O336" s="130">
        <v>1</v>
      </c>
      <c r="P336" s="125">
        <v>1</v>
      </c>
      <c r="Q336" s="130">
        <v>1</v>
      </c>
      <c r="R336" s="125"/>
      <c r="S336" s="130">
        <v>1</v>
      </c>
      <c r="T336" s="125">
        <v>1</v>
      </c>
      <c r="U336" s="130">
        <v>1</v>
      </c>
      <c r="V336" s="125">
        <v>1</v>
      </c>
      <c r="W336" s="117"/>
      <c r="X336" s="711"/>
      <c r="Y336" s="713"/>
      <c r="Z336" s="137"/>
    </row>
    <row r="337" spans="2:26" x14ac:dyDescent="0.35">
      <c r="B337" s="40"/>
      <c r="D337" s="41"/>
      <c r="E337" s="74"/>
      <c r="L337" s="17"/>
      <c r="M337" s="117"/>
      <c r="N337" s="121"/>
      <c r="O337" s="117"/>
      <c r="P337" s="121"/>
      <c r="Q337" s="117"/>
      <c r="R337" s="121"/>
      <c r="S337" s="117"/>
      <c r="T337" s="121"/>
      <c r="U337" s="117"/>
      <c r="V337" s="121"/>
      <c r="W337" s="117"/>
      <c r="X337" s="711"/>
      <c r="Y337" s="713"/>
      <c r="Z337" s="137"/>
    </row>
    <row r="338" spans="2:26" x14ac:dyDescent="0.35">
      <c r="B338" s="40"/>
      <c r="D338" s="69" t="s">
        <v>184</v>
      </c>
      <c r="E338" s="70"/>
      <c r="L338" s="17"/>
      <c r="M338" s="117"/>
      <c r="N338" s="121"/>
      <c r="O338" s="117"/>
      <c r="P338" s="121"/>
      <c r="Q338" s="117"/>
      <c r="R338" s="121"/>
      <c r="S338" s="117"/>
      <c r="T338" s="121"/>
      <c r="U338" s="117"/>
      <c r="V338" s="121"/>
      <c r="W338" s="117"/>
      <c r="X338" s="711"/>
      <c r="Y338" s="713"/>
      <c r="Z338" s="137"/>
    </row>
    <row r="339" spans="2:26" x14ac:dyDescent="0.35">
      <c r="B339" s="40"/>
      <c r="D339" s="77"/>
      <c r="E339" s="78" t="s">
        <v>181</v>
      </c>
      <c r="L339" s="17"/>
      <c r="M339" s="117"/>
      <c r="N339" s="121"/>
      <c r="O339" s="117"/>
      <c r="P339" s="121"/>
      <c r="Q339" s="117"/>
      <c r="R339" s="121"/>
      <c r="S339" s="117"/>
      <c r="T339" s="121"/>
      <c r="U339" s="117"/>
      <c r="V339" s="121"/>
      <c r="W339" s="117"/>
      <c r="X339" s="711"/>
      <c r="Y339" s="713"/>
      <c r="Z339" s="137"/>
    </row>
    <row r="340" spans="2:26" x14ac:dyDescent="0.35">
      <c r="B340" s="40"/>
      <c r="D340" s="79"/>
      <c r="E340" s="72" t="s">
        <v>185</v>
      </c>
      <c r="L340" s="17"/>
      <c r="M340" s="117"/>
      <c r="N340" s="121">
        <v>47760</v>
      </c>
      <c r="O340" s="117">
        <v>47760</v>
      </c>
      <c r="P340" s="121">
        <v>48866</v>
      </c>
      <c r="Q340" s="117">
        <v>50593</v>
      </c>
      <c r="R340" s="121">
        <v>50593</v>
      </c>
      <c r="S340" s="117">
        <v>47760</v>
      </c>
      <c r="T340" s="121">
        <v>6441</v>
      </c>
      <c r="U340" s="117">
        <v>48866</v>
      </c>
      <c r="V340" s="121">
        <v>50593</v>
      </c>
      <c r="W340" s="117">
        <v>50593</v>
      </c>
      <c r="X340" s="711"/>
      <c r="Y340" s="713"/>
      <c r="Z340" s="137"/>
    </row>
    <row r="341" spans="2:26" x14ac:dyDescent="0.35">
      <c r="B341" s="40"/>
      <c r="D341" s="79"/>
      <c r="E341" s="72"/>
      <c r="L341" s="17"/>
      <c r="M341" s="117"/>
      <c r="N341" s="121"/>
      <c r="O341" s="117"/>
      <c r="P341" s="121"/>
      <c r="Q341" s="117"/>
      <c r="R341" s="121"/>
      <c r="S341" s="117"/>
      <c r="T341" s="121"/>
      <c r="U341" s="117"/>
      <c r="V341" s="121"/>
      <c r="W341" s="117"/>
      <c r="X341" s="711"/>
      <c r="Y341" s="713"/>
      <c r="Z341" s="137"/>
    </row>
    <row r="342" spans="2:26" x14ac:dyDescent="0.35">
      <c r="B342" s="40"/>
      <c r="D342" s="79"/>
      <c r="E342" s="78" t="s">
        <v>193</v>
      </c>
      <c r="L342" s="17"/>
      <c r="M342" s="117"/>
      <c r="N342" s="125"/>
      <c r="O342" s="130"/>
      <c r="P342" s="125"/>
      <c r="Q342" s="130"/>
      <c r="R342" s="125"/>
      <c r="S342" s="130"/>
      <c r="T342" s="125"/>
      <c r="U342" s="130"/>
      <c r="V342" s="125"/>
      <c r="W342" s="117"/>
      <c r="X342" s="711"/>
      <c r="Y342" s="713"/>
      <c r="Z342" s="137"/>
    </row>
    <row r="343" spans="2:26" x14ac:dyDescent="0.35">
      <c r="B343" s="40"/>
      <c r="D343" s="80"/>
      <c r="E343" s="81" t="s">
        <v>199</v>
      </c>
      <c r="L343" s="17"/>
      <c r="M343" s="117"/>
      <c r="N343" s="125"/>
      <c r="O343" s="130"/>
      <c r="P343" s="125"/>
      <c r="Q343" s="130"/>
      <c r="R343" s="125"/>
      <c r="S343" s="130"/>
      <c r="T343" s="125">
        <v>7.0000000000000001E-3</v>
      </c>
      <c r="U343" s="130"/>
      <c r="V343" s="125"/>
      <c r="W343" s="117"/>
      <c r="X343" s="711"/>
      <c r="Y343" s="713"/>
      <c r="Z343" s="137"/>
    </row>
    <row r="344" spans="2:26" x14ac:dyDescent="0.35">
      <c r="B344" s="40"/>
      <c r="D344" s="79"/>
      <c r="E344" s="72"/>
      <c r="L344" s="17"/>
      <c r="M344" s="117"/>
      <c r="N344" s="125"/>
      <c r="O344" s="130"/>
      <c r="P344" s="125"/>
      <c r="Q344" s="130"/>
      <c r="R344" s="125"/>
      <c r="S344" s="130"/>
      <c r="T344" s="125"/>
      <c r="U344" s="130"/>
      <c r="V344" s="125"/>
      <c r="W344" s="117"/>
      <c r="X344" s="711"/>
      <c r="Y344" s="713"/>
      <c r="Z344" s="137"/>
    </row>
    <row r="345" spans="2:26" x14ac:dyDescent="0.35">
      <c r="B345" s="40"/>
      <c r="D345" s="79"/>
      <c r="E345" s="78" t="s">
        <v>196</v>
      </c>
      <c r="L345" s="17"/>
      <c r="M345" s="117"/>
      <c r="N345" s="125"/>
      <c r="O345" s="130"/>
      <c r="P345" s="125"/>
      <c r="Q345" s="130"/>
      <c r="R345" s="125"/>
      <c r="S345" s="130"/>
      <c r="T345" s="125"/>
      <c r="U345" s="130"/>
      <c r="V345" s="125"/>
      <c r="W345" s="117"/>
      <c r="X345" s="711"/>
      <c r="Y345" s="713"/>
      <c r="Z345" s="137"/>
    </row>
    <row r="346" spans="2:26" x14ac:dyDescent="0.35">
      <c r="B346" s="40"/>
      <c r="D346" s="79"/>
      <c r="E346" s="72" t="s">
        <v>200</v>
      </c>
      <c r="L346" s="17"/>
      <c r="M346" s="117"/>
      <c r="N346" s="125"/>
      <c r="O346" s="130"/>
      <c r="P346" s="125">
        <v>1</v>
      </c>
      <c r="Q346" s="130">
        <v>1</v>
      </c>
      <c r="R346" s="125"/>
      <c r="S346" s="130">
        <v>1</v>
      </c>
      <c r="T346" s="125">
        <v>1</v>
      </c>
      <c r="U346" s="130">
        <v>1</v>
      </c>
      <c r="V346" s="125">
        <v>1</v>
      </c>
      <c r="W346" s="117"/>
      <c r="X346" s="711"/>
      <c r="Y346" s="713"/>
      <c r="Z346" s="137"/>
    </row>
    <row r="347" spans="2:26" x14ac:dyDescent="0.35">
      <c r="B347" s="40"/>
      <c r="D347" s="79"/>
      <c r="E347" s="72"/>
      <c r="L347" s="17"/>
      <c r="M347" s="117"/>
      <c r="N347" s="121"/>
      <c r="O347" s="117"/>
      <c r="P347" s="121"/>
      <c r="Q347" s="117"/>
      <c r="R347" s="121"/>
      <c r="S347" s="117"/>
      <c r="T347" s="121"/>
      <c r="U347" s="117"/>
      <c r="V347" s="121"/>
      <c r="W347" s="117"/>
      <c r="X347" s="711"/>
      <c r="Y347" s="713"/>
      <c r="Z347" s="137"/>
    </row>
    <row r="348" spans="2:26" x14ac:dyDescent="0.35">
      <c r="B348" s="40"/>
      <c r="D348" s="69" t="s">
        <v>186</v>
      </c>
      <c r="E348" s="70"/>
      <c r="L348" s="17"/>
      <c r="M348" s="117"/>
      <c r="N348" s="121"/>
      <c r="O348" s="117"/>
      <c r="P348" s="121"/>
      <c r="Q348" s="117"/>
      <c r="R348" s="121"/>
      <c r="S348" s="117"/>
      <c r="T348" s="121"/>
      <c r="U348" s="117"/>
      <c r="V348" s="121"/>
      <c r="W348" s="117"/>
      <c r="X348" s="711"/>
      <c r="Y348" s="713"/>
      <c r="Z348" s="137"/>
    </row>
    <row r="349" spans="2:26" x14ac:dyDescent="0.35">
      <c r="B349" s="40"/>
      <c r="D349" s="75"/>
      <c r="E349" s="78" t="s">
        <v>181</v>
      </c>
      <c r="L349" s="17"/>
      <c r="M349" s="117"/>
      <c r="N349" s="121"/>
      <c r="O349" s="117"/>
      <c r="P349" s="121"/>
      <c r="Q349" s="117"/>
      <c r="R349" s="121"/>
      <c r="S349" s="117"/>
      <c r="T349" s="121"/>
      <c r="U349" s="117"/>
      <c r="V349" s="121"/>
      <c r="W349" s="117"/>
      <c r="X349" s="711"/>
      <c r="Y349" s="713"/>
      <c r="Z349" s="137"/>
    </row>
    <row r="350" spans="2:26" x14ac:dyDescent="0.35">
      <c r="B350" s="40"/>
      <c r="D350" s="71"/>
      <c r="E350" s="74" t="s">
        <v>187</v>
      </c>
      <c r="L350" s="17"/>
      <c r="M350" s="117"/>
      <c r="N350" s="121"/>
      <c r="O350" s="117"/>
      <c r="P350" s="121"/>
      <c r="Q350" s="117"/>
      <c r="R350" s="121"/>
      <c r="S350" s="117"/>
      <c r="T350" s="121"/>
      <c r="U350" s="117"/>
      <c r="V350" s="121"/>
      <c r="W350" s="117"/>
      <c r="X350" s="711"/>
      <c r="Y350" s="713"/>
      <c r="Z350" s="137"/>
    </row>
    <row r="351" spans="2:26" x14ac:dyDescent="0.35">
      <c r="B351" s="40"/>
      <c r="D351" s="71"/>
      <c r="E351" s="74" t="s">
        <v>188</v>
      </c>
      <c r="L351" s="17"/>
      <c r="M351" s="117"/>
      <c r="N351" s="121"/>
      <c r="O351" s="117"/>
      <c r="P351" s="121"/>
      <c r="Q351" s="117"/>
      <c r="R351" s="121"/>
      <c r="S351" s="117"/>
      <c r="T351" s="121"/>
      <c r="U351" s="117"/>
      <c r="V351" s="121"/>
      <c r="W351" s="117"/>
      <c r="X351" s="711"/>
      <c r="Y351" s="713"/>
      <c r="Z351" s="137"/>
    </row>
    <row r="352" spans="2:26" x14ac:dyDescent="0.35">
      <c r="B352" s="40"/>
      <c r="D352" s="71"/>
      <c r="E352" s="74" t="s">
        <v>189</v>
      </c>
      <c r="L352" s="17"/>
      <c r="M352" s="117"/>
      <c r="N352" s="121"/>
      <c r="O352" s="117"/>
      <c r="P352" s="121"/>
      <c r="Q352" s="117"/>
      <c r="R352" s="121"/>
      <c r="S352" s="117"/>
      <c r="T352" s="121"/>
      <c r="U352" s="117"/>
      <c r="V352" s="121"/>
      <c r="W352" s="117"/>
      <c r="X352" s="711"/>
      <c r="Y352" s="713"/>
      <c r="Z352" s="137"/>
    </row>
    <row r="353" spans="2:26" x14ac:dyDescent="0.35">
      <c r="B353" s="40"/>
      <c r="D353" s="71"/>
      <c r="E353" s="74" t="s">
        <v>190</v>
      </c>
      <c r="L353" s="17"/>
      <c r="M353" s="117"/>
      <c r="N353" s="121"/>
      <c r="O353" s="117"/>
      <c r="P353" s="121"/>
      <c r="Q353" s="117"/>
      <c r="R353" s="121"/>
      <c r="S353" s="117"/>
      <c r="T353" s="121"/>
      <c r="U353" s="117"/>
      <c r="V353" s="121"/>
      <c r="W353" s="117"/>
      <c r="X353" s="711"/>
      <c r="Y353" s="713"/>
      <c r="Z353" s="137"/>
    </row>
    <row r="354" spans="2:26" x14ac:dyDescent="0.35">
      <c r="B354" s="40"/>
      <c r="D354" s="77"/>
      <c r="E354" s="78" t="s">
        <v>193</v>
      </c>
      <c r="L354" s="17"/>
      <c r="M354" s="117"/>
      <c r="N354" s="121"/>
      <c r="O354" s="117"/>
      <c r="P354" s="121"/>
      <c r="Q354" s="117"/>
      <c r="R354" s="121"/>
      <c r="S354" s="117"/>
      <c r="T354" s="121"/>
      <c r="U354" s="117"/>
      <c r="V354" s="121"/>
      <c r="W354" s="117"/>
      <c r="X354" s="711"/>
      <c r="Y354" s="713"/>
      <c r="Z354" s="137"/>
    </row>
    <row r="355" spans="2:26" x14ac:dyDescent="0.35">
      <c r="B355" s="40"/>
      <c r="D355" s="71"/>
      <c r="E355" s="74" t="s">
        <v>201</v>
      </c>
      <c r="L355" s="17"/>
      <c r="M355" s="117"/>
      <c r="N355" s="121"/>
      <c r="O355" s="117"/>
      <c r="P355" s="121"/>
      <c r="Q355" s="117"/>
      <c r="R355" s="121"/>
      <c r="S355" s="117"/>
      <c r="T355" s="121"/>
      <c r="U355" s="117"/>
      <c r="V355" s="121"/>
      <c r="W355" s="117"/>
      <c r="X355" s="711"/>
      <c r="Y355" s="713"/>
      <c r="Z355" s="137"/>
    </row>
    <row r="356" spans="2:26" x14ac:dyDescent="0.35">
      <c r="B356" s="40"/>
      <c r="D356" s="71"/>
      <c r="E356" s="74" t="s">
        <v>202</v>
      </c>
      <c r="L356" s="17"/>
      <c r="M356" s="117"/>
      <c r="N356" s="121"/>
      <c r="O356" s="117"/>
      <c r="P356" s="121"/>
      <c r="Q356" s="117"/>
      <c r="R356" s="121"/>
      <c r="S356" s="117"/>
      <c r="T356" s="121"/>
      <c r="U356" s="117"/>
      <c r="V356" s="121"/>
      <c r="W356" s="117"/>
      <c r="X356" s="711"/>
      <c r="Y356" s="713"/>
      <c r="Z356" s="137"/>
    </row>
    <row r="357" spans="2:26" x14ac:dyDescent="0.35">
      <c r="B357" s="40"/>
      <c r="D357" s="77"/>
      <c r="E357" s="74" t="s">
        <v>203</v>
      </c>
      <c r="L357" s="17"/>
      <c r="M357" s="117"/>
      <c r="N357" s="121"/>
      <c r="O357" s="117"/>
      <c r="P357" s="121"/>
      <c r="Q357" s="117"/>
      <c r="R357" s="121"/>
      <c r="S357" s="117"/>
      <c r="T357" s="121"/>
      <c r="U357" s="117"/>
      <c r="V357" s="121"/>
      <c r="W357" s="117"/>
      <c r="X357" s="711"/>
      <c r="Y357" s="713"/>
      <c r="Z357" s="137"/>
    </row>
    <row r="358" spans="2:26" x14ac:dyDescent="0.35">
      <c r="B358" s="40"/>
      <c r="D358" s="77"/>
      <c r="E358" s="74" t="s">
        <v>204</v>
      </c>
      <c r="L358" s="17"/>
      <c r="M358" s="117"/>
      <c r="N358" s="121"/>
      <c r="O358" s="117"/>
      <c r="P358" s="121"/>
      <c r="Q358" s="117"/>
      <c r="R358" s="121"/>
      <c r="S358" s="117"/>
      <c r="T358" s="121"/>
      <c r="U358" s="117"/>
      <c r="V358" s="121"/>
      <c r="W358" s="117"/>
      <c r="X358" s="711"/>
      <c r="Y358" s="713"/>
      <c r="Z358" s="137"/>
    </row>
    <row r="359" spans="2:26" x14ac:dyDescent="0.35">
      <c r="B359" s="40"/>
      <c r="D359" s="77"/>
      <c r="E359" s="82"/>
      <c r="L359" s="17"/>
      <c r="M359" s="117"/>
      <c r="N359" s="121"/>
      <c r="O359" s="117"/>
      <c r="P359" s="121"/>
      <c r="Q359" s="117"/>
      <c r="R359" s="121"/>
      <c r="S359" s="117"/>
      <c r="T359" s="121"/>
      <c r="U359" s="117"/>
      <c r="V359" s="121"/>
      <c r="W359" s="117"/>
      <c r="X359" s="711"/>
      <c r="Y359" s="713"/>
      <c r="Z359" s="137"/>
    </row>
    <row r="360" spans="2:26" x14ac:dyDescent="0.35">
      <c r="B360" s="40"/>
      <c r="D360" s="77"/>
      <c r="E360" s="78" t="s">
        <v>196</v>
      </c>
      <c r="L360" s="17"/>
      <c r="M360" s="117"/>
      <c r="N360" s="121"/>
      <c r="O360" s="117"/>
      <c r="P360" s="121"/>
      <c r="Q360" s="117"/>
      <c r="R360" s="121"/>
      <c r="S360" s="117"/>
      <c r="T360" s="121"/>
      <c r="U360" s="117"/>
      <c r="V360" s="121"/>
      <c r="W360" s="117"/>
      <c r="X360" s="711"/>
      <c r="Y360" s="713"/>
      <c r="Z360" s="137"/>
    </row>
    <row r="361" spans="2:26" x14ac:dyDescent="0.35">
      <c r="B361" s="40"/>
      <c r="D361" s="71"/>
      <c r="E361" s="74" t="s">
        <v>205</v>
      </c>
      <c r="L361" s="17"/>
      <c r="M361" s="117"/>
      <c r="N361" s="121"/>
      <c r="O361" s="117"/>
      <c r="P361" s="121"/>
      <c r="Q361" s="117"/>
      <c r="R361" s="121"/>
      <c r="S361" s="117"/>
      <c r="T361" s="121"/>
      <c r="U361" s="117"/>
      <c r="V361" s="121"/>
      <c r="W361" s="117"/>
      <c r="X361" s="711"/>
      <c r="Y361" s="713"/>
      <c r="Z361" s="137"/>
    </row>
    <row r="362" spans="2:26" x14ac:dyDescent="0.35">
      <c r="B362" s="40"/>
      <c r="D362" s="77"/>
      <c r="E362" s="74" t="s">
        <v>206</v>
      </c>
      <c r="L362" s="17"/>
      <c r="M362" s="117"/>
      <c r="N362" s="121"/>
      <c r="O362" s="117"/>
      <c r="P362" s="121"/>
      <c r="Q362" s="117"/>
      <c r="R362" s="121"/>
      <c r="S362" s="117"/>
      <c r="T362" s="121"/>
      <c r="U362" s="117"/>
      <c r="V362" s="121"/>
      <c r="W362" s="117"/>
      <c r="X362" s="711"/>
      <c r="Y362" s="713"/>
      <c r="Z362" s="137"/>
    </row>
    <row r="363" spans="2:26" x14ac:dyDescent="0.35">
      <c r="B363" s="40"/>
      <c r="D363" s="77"/>
      <c r="E363" s="74" t="s">
        <v>207</v>
      </c>
      <c r="L363" s="17"/>
      <c r="M363" s="117"/>
      <c r="N363" s="121"/>
      <c r="O363" s="117"/>
      <c r="P363" s="121"/>
      <c r="Q363" s="117"/>
      <c r="R363" s="121"/>
      <c r="S363" s="117"/>
      <c r="T363" s="121"/>
      <c r="U363" s="117"/>
      <c r="V363" s="121"/>
      <c r="W363" s="117"/>
      <c r="X363" s="711"/>
      <c r="Y363" s="713"/>
      <c r="Z363" s="137"/>
    </row>
    <row r="364" spans="2:26" x14ac:dyDescent="0.35">
      <c r="B364" s="40"/>
      <c r="D364" s="77"/>
      <c r="E364" s="74" t="s">
        <v>208</v>
      </c>
      <c r="L364" s="17"/>
      <c r="M364" s="117"/>
      <c r="N364" s="121"/>
      <c r="O364" s="117"/>
      <c r="P364" s="121"/>
      <c r="Q364" s="117"/>
      <c r="R364" s="121"/>
      <c r="S364" s="117"/>
      <c r="T364" s="121"/>
      <c r="U364" s="117"/>
      <c r="V364" s="121"/>
      <c r="W364" s="117"/>
      <c r="X364" s="711"/>
      <c r="Y364" s="713"/>
      <c r="Z364" s="137"/>
    </row>
    <row r="365" spans="2:26" x14ac:dyDescent="0.35">
      <c r="B365" s="40"/>
      <c r="D365" s="69" t="s">
        <v>191</v>
      </c>
      <c r="E365" s="70"/>
      <c r="L365" s="17"/>
      <c r="M365" s="117"/>
      <c r="N365" s="121"/>
      <c r="O365" s="117"/>
      <c r="P365" s="121"/>
      <c r="Q365" s="117"/>
      <c r="R365" s="121"/>
      <c r="S365" s="117"/>
      <c r="T365" s="121"/>
      <c r="U365" s="117"/>
      <c r="V365" s="121"/>
      <c r="W365" s="117"/>
      <c r="X365" s="711"/>
      <c r="Y365" s="713"/>
      <c r="Z365" s="137"/>
    </row>
    <row r="366" spans="2:26" x14ac:dyDescent="0.35">
      <c r="B366" s="40"/>
      <c r="D366" s="79"/>
      <c r="E366" s="78" t="s">
        <v>181</v>
      </c>
      <c r="L366" s="17"/>
      <c r="M366" s="117"/>
      <c r="N366" s="121"/>
      <c r="O366" s="117"/>
      <c r="P366" s="121"/>
      <c r="Q366" s="117"/>
      <c r="R366" s="121"/>
      <c r="S366" s="117"/>
      <c r="T366" s="121"/>
      <c r="U366" s="117"/>
      <c r="V366" s="121"/>
      <c r="W366" s="117"/>
      <c r="X366" s="711"/>
      <c r="Y366" s="713"/>
      <c r="Z366" s="137"/>
    </row>
    <row r="367" spans="2:26" x14ac:dyDescent="0.35">
      <c r="B367" s="40"/>
      <c r="D367" s="80"/>
      <c r="E367" s="72" t="s">
        <v>209</v>
      </c>
      <c r="L367" s="17"/>
      <c r="M367" s="117"/>
      <c r="N367" s="121" t="s">
        <v>36</v>
      </c>
      <c r="O367" s="117" t="s">
        <v>36</v>
      </c>
      <c r="P367" s="121" t="s">
        <v>36</v>
      </c>
      <c r="Q367" s="117" t="s">
        <v>36</v>
      </c>
      <c r="R367" s="121"/>
      <c r="S367" s="117">
        <v>4</v>
      </c>
      <c r="T367" s="121">
        <v>4</v>
      </c>
      <c r="U367" s="117">
        <v>4</v>
      </c>
      <c r="V367" s="121">
        <v>3</v>
      </c>
      <c r="W367" s="117"/>
      <c r="X367" s="711"/>
      <c r="Y367" s="713"/>
      <c r="Z367" s="137"/>
    </row>
    <row r="368" spans="2:26" x14ac:dyDescent="0.35">
      <c r="B368" s="40"/>
      <c r="D368" s="80"/>
      <c r="E368" s="72"/>
      <c r="L368" s="17"/>
      <c r="M368" s="117"/>
      <c r="N368" s="121"/>
      <c r="O368" s="117"/>
      <c r="P368" s="121"/>
      <c r="Q368" s="117"/>
      <c r="R368" s="121"/>
      <c r="S368" s="117"/>
      <c r="T368" s="121"/>
      <c r="U368" s="117"/>
      <c r="V368" s="121"/>
      <c r="W368" s="117"/>
      <c r="X368" s="711"/>
      <c r="Y368" s="713"/>
      <c r="Z368" s="137"/>
    </row>
    <row r="369" spans="2:26" x14ac:dyDescent="0.35">
      <c r="B369" s="40"/>
      <c r="D369" s="79"/>
      <c r="E369" s="78" t="s">
        <v>193</v>
      </c>
      <c r="L369" s="17"/>
      <c r="M369" s="117"/>
      <c r="N369" s="121"/>
      <c r="O369" s="117"/>
      <c r="P369" s="121"/>
      <c r="Q369" s="117"/>
      <c r="R369" s="121"/>
      <c r="S369" s="117"/>
      <c r="T369" s="121"/>
      <c r="U369" s="117"/>
      <c r="V369" s="121"/>
      <c r="W369" s="117"/>
      <c r="X369" s="711"/>
      <c r="Y369" s="713"/>
      <c r="Z369" s="137"/>
    </row>
    <row r="370" spans="2:26" x14ac:dyDescent="0.35">
      <c r="B370" s="40"/>
      <c r="D370" s="80"/>
      <c r="E370" s="72" t="s">
        <v>210</v>
      </c>
      <c r="L370" s="17"/>
      <c r="M370" s="117"/>
      <c r="N370" s="125">
        <v>0</v>
      </c>
      <c r="O370" s="130">
        <v>0</v>
      </c>
      <c r="P370" s="125">
        <v>0</v>
      </c>
      <c r="Q370" s="130">
        <v>0</v>
      </c>
      <c r="R370" s="125"/>
      <c r="S370" s="130">
        <v>0</v>
      </c>
      <c r="T370" s="125">
        <v>0</v>
      </c>
      <c r="U370" s="130">
        <v>0</v>
      </c>
      <c r="V370" s="125">
        <v>0</v>
      </c>
      <c r="W370" s="117"/>
      <c r="X370" s="711"/>
      <c r="Y370" s="713"/>
      <c r="Z370" s="137"/>
    </row>
    <row r="371" spans="2:26" x14ac:dyDescent="0.35">
      <c r="B371" s="40"/>
      <c r="D371" s="79"/>
      <c r="E371" s="72"/>
      <c r="L371" s="17"/>
      <c r="M371" s="117"/>
      <c r="N371" s="125"/>
      <c r="O371" s="130"/>
      <c r="P371" s="125"/>
      <c r="Q371" s="130"/>
      <c r="R371" s="125"/>
      <c r="S371" s="130"/>
      <c r="T371" s="125"/>
      <c r="U371" s="130"/>
      <c r="V371" s="125"/>
      <c r="W371" s="117"/>
      <c r="X371" s="711"/>
      <c r="Y371" s="713"/>
      <c r="Z371" s="137"/>
    </row>
    <row r="372" spans="2:26" x14ac:dyDescent="0.35">
      <c r="B372" s="40"/>
      <c r="D372" s="79"/>
      <c r="E372" s="78" t="s">
        <v>196</v>
      </c>
      <c r="L372" s="17"/>
      <c r="M372" s="117"/>
      <c r="N372" s="125"/>
      <c r="O372" s="130"/>
      <c r="P372" s="125"/>
      <c r="Q372" s="130"/>
      <c r="R372" s="125"/>
      <c r="S372" s="130"/>
      <c r="T372" s="125"/>
      <c r="U372" s="130"/>
      <c r="V372" s="125"/>
      <c r="W372" s="117"/>
      <c r="X372" s="711"/>
      <c r="Y372" s="713"/>
      <c r="Z372" s="137"/>
    </row>
    <row r="373" spans="2:26" x14ac:dyDescent="0.35">
      <c r="B373" s="40"/>
      <c r="D373" s="80"/>
      <c r="E373" s="81" t="s">
        <v>211</v>
      </c>
      <c r="L373" s="17"/>
      <c r="M373" s="117"/>
      <c r="N373" s="125">
        <v>1</v>
      </c>
      <c r="O373" s="130">
        <v>1</v>
      </c>
      <c r="P373" s="125">
        <v>1</v>
      </c>
      <c r="Q373" s="130">
        <v>1</v>
      </c>
      <c r="R373" s="125"/>
      <c r="S373" s="130">
        <v>1</v>
      </c>
      <c r="T373" s="125">
        <v>1</v>
      </c>
      <c r="U373" s="130">
        <v>1</v>
      </c>
      <c r="V373" s="125">
        <v>1</v>
      </c>
      <c r="W373" s="117"/>
      <c r="X373" s="711"/>
      <c r="Y373" s="713"/>
      <c r="Z373" s="137"/>
    </row>
    <row r="374" spans="2:26" x14ac:dyDescent="0.35">
      <c r="B374" s="40"/>
      <c r="L374" s="17"/>
      <c r="M374" s="117"/>
      <c r="N374" s="125"/>
      <c r="O374" s="130"/>
      <c r="P374" s="125"/>
      <c r="Q374" s="130"/>
      <c r="R374" s="125"/>
      <c r="S374" s="130"/>
      <c r="T374" s="125"/>
      <c r="U374" s="130"/>
      <c r="V374" s="125"/>
      <c r="W374" s="117"/>
      <c r="X374" s="711"/>
      <c r="Y374" s="713"/>
      <c r="Z374" s="137"/>
    </row>
    <row r="375" spans="2:26" x14ac:dyDescent="0.35">
      <c r="B375" s="40"/>
      <c r="L375" s="17"/>
      <c r="M375" s="117"/>
      <c r="N375" s="121"/>
      <c r="O375" s="117"/>
      <c r="P375" s="121"/>
      <c r="Q375" s="117"/>
      <c r="R375" s="121"/>
      <c r="S375" s="117"/>
      <c r="T375" s="121"/>
      <c r="U375" s="117"/>
      <c r="V375" s="121"/>
      <c r="W375" s="117"/>
      <c r="X375" s="711"/>
      <c r="Y375" s="713"/>
      <c r="Z375" s="137"/>
    </row>
    <row r="376" spans="2:26" x14ac:dyDescent="0.35">
      <c r="B376" s="39" t="s">
        <v>178</v>
      </c>
      <c r="C376" s="57"/>
      <c r="D376" s="57"/>
      <c r="E376" s="57"/>
      <c r="F376" s="57"/>
      <c r="G376" s="57"/>
      <c r="H376" s="57"/>
      <c r="I376" s="57"/>
      <c r="J376" s="57"/>
      <c r="K376" s="57"/>
      <c r="L376" s="110"/>
      <c r="M376" s="118"/>
      <c r="N376" s="121"/>
      <c r="O376" s="117"/>
      <c r="P376" s="121"/>
      <c r="Q376" s="117"/>
      <c r="R376" s="121"/>
      <c r="S376" s="117"/>
      <c r="T376" s="121"/>
      <c r="U376" s="117"/>
      <c r="V376" s="121"/>
      <c r="W376" s="117"/>
      <c r="X376" s="711"/>
      <c r="Y376" s="713"/>
      <c r="Z376" s="137"/>
    </row>
    <row r="377" spans="2:26" x14ac:dyDescent="0.35">
      <c r="B377" s="39" t="s">
        <v>213</v>
      </c>
      <c r="C377" s="57"/>
      <c r="D377" s="57"/>
      <c r="E377" s="57"/>
      <c r="F377" s="57"/>
      <c r="G377" s="57"/>
      <c r="H377" s="57"/>
      <c r="I377" s="57"/>
      <c r="J377" s="57"/>
      <c r="K377" s="57"/>
      <c r="L377" s="110"/>
      <c r="M377" s="118"/>
      <c r="N377" s="121"/>
      <c r="O377" s="117"/>
      <c r="P377" s="121"/>
      <c r="Q377" s="117"/>
      <c r="R377" s="121"/>
      <c r="S377" s="117"/>
      <c r="T377" s="121"/>
      <c r="U377" s="117"/>
      <c r="V377" s="121"/>
      <c r="W377" s="117"/>
      <c r="X377" s="711"/>
      <c r="Y377" s="713"/>
      <c r="Z377" s="137"/>
    </row>
    <row r="378" spans="2:26" x14ac:dyDescent="0.35">
      <c r="B378" s="40"/>
      <c r="L378" s="17"/>
      <c r="M378" s="117"/>
      <c r="N378" s="121"/>
      <c r="O378" s="117"/>
      <c r="P378" s="121"/>
      <c r="Q378" s="117"/>
      <c r="R378" s="121"/>
      <c r="S378" s="117"/>
      <c r="T378" s="121"/>
      <c r="U378" s="117"/>
      <c r="V378" s="121"/>
      <c r="W378" s="117"/>
      <c r="X378" s="711"/>
      <c r="Y378" s="713"/>
      <c r="Z378" s="137"/>
    </row>
    <row r="379" spans="2:26" x14ac:dyDescent="0.35">
      <c r="B379" s="40"/>
      <c r="D379" s="69" t="s">
        <v>214</v>
      </c>
      <c r="E379" s="70"/>
      <c r="L379" s="17"/>
      <c r="M379" s="117"/>
      <c r="N379" s="121"/>
      <c r="O379" s="117"/>
      <c r="P379" s="121"/>
      <c r="Q379" s="117"/>
      <c r="R379" s="121"/>
      <c r="S379" s="117"/>
      <c r="T379" s="121"/>
      <c r="U379" s="117"/>
      <c r="V379" s="121"/>
      <c r="W379" s="117"/>
      <c r="X379" s="711"/>
      <c r="Y379" s="713"/>
      <c r="Z379" s="137"/>
    </row>
    <row r="380" spans="2:26" x14ac:dyDescent="0.35">
      <c r="B380" s="40"/>
      <c r="D380" s="41"/>
      <c r="E380" s="41" t="s">
        <v>181</v>
      </c>
      <c r="L380" s="17"/>
      <c r="M380" s="117"/>
      <c r="N380" s="121"/>
      <c r="O380" s="117"/>
      <c r="P380" s="121"/>
      <c r="Q380" s="117"/>
      <c r="R380" s="121"/>
      <c r="S380" s="117"/>
      <c r="T380" s="121"/>
      <c r="U380" s="117"/>
      <c r="V380" s="121"/>
      <c r="W380" s="117"/>
      <c r="X380" s="711"/>
      <c r="Y380" s="713"/>
      <c r="Z380" s="137"/>
    </row>
    <row r="381" spans="2:26" x14ac:dyDescent="0.35">
      <c r="B381" s="40"/>
      <c r="D381" s="41"/>
      <c r="E381" s="81" t="s">
        <v>215</v>
      </c>
      <c r="L381" s="17"/>
      <c r="M381" s="117"/>
      <c r="N381" s="121">
        <v>285800</v>
      </c>
      <c r="O381" s="117">
        <v>283150</v>
      </c>
      <c r="P381" s="121">
        <v>283150</v>
      </c>
      <c r="Q381" s="117">
        <v>259906</v>
      </c>
      <c r="R381" s="121">
        <f t="shared" ref="R381" si="6">SUM(N381:Q381)</f>
        <v>1112006</v>
      </c>
      <c r="S381" s="117">
        <v>259906</v>
      </c>
      <c r="T381" s="121">
        <v>259415</v>
      </c>
      <c r="U381" s="117">
        <v>252025</v>
      </c>
      <c r="V381" s="121">
        <v>252551</v>
      </c>
      <c r="W381" s="117">
        <v>252551</v>
      </c>
      <c r="X381" s="711"/>
      <c r="Y381" s="713"/>
      <c r="Z381" s="137"/>
    </row>
    <row r="382" spans="2:26" x14ac:dyDescent="0.35">
      <c r="B382" s="40"/>
      <c r="D382" s="41"/>
      <c r="E382" s="72"/>
      <c r="L382" s="17"/>
      <c r="M382" s="117"/>
      <c r="N382" s="121"/>
      <c r="O382" s="117"/>
      <c r="P382" s="121"/>
      <c r="Q382" s="117"/>
      <c r="R382" s="121"/>
      <c r="S382" s="117"/>
      <c r="T382" s="121"/>
      <c r="U382" s="117"/>
      <c r="V382" s="121"/>
      <c r="W382" s="117"/>
      <c r="X382" s="711"/>
      <c r="Y382" s="713"/>
      <c r="Z382" s="137"/>
    </row>
    <row r="383" spans="2:26" x14ac:dyDescent="0.35">
      <c r="B383" s="40"/>
      <c r="D383" s="41"/>
      <c r="E383" s="41" t="s">
        <v>193</v>
      </c>
      <c r="L383" s="17"/>
      <c r="M383" s="117"/>
      <c r="N383" s="121"/>
      <c r="O383" s="117"/>
      <c r="P383" s="121"/>
      <c r="Q383" s="117"/>
      <c r="R383" s="121"/>
      <c r="S383" s="117"/>
      <c r="T383" s="121"/>
      <c r="U383" s="117"/>
      <c r="V383" s="121"/>
      <c r="W383" s="117"/>
      <c r="X383" s="711"/>
      <c r="Y383" s="713"/>
      <c r="Z383" s="137"/>
    </row>
    <row r="384" spans="2:26" x14ac:dyDescent="0.35">
      <c r="B384" s="40"/>
      <c r="D384" s="41"/>
      <c r="E384" s="81" t="s">
        <v>216</v>
      </c>
      <c r="L384" s="17"/>
      <c r="M384" s="117"/>
      <c r="N384" s="125">
        <v>1</v>
      </c>
      <c r="O384" s="130">
        <v>1</v>
      </c>
      <c r="P384" s="125">
        <v>1</v>
      </c>
      <c r="Q384" s="130">
        <v>1</v>
      </c>
      <c r="R384" s="125"/>
      <c r="S384" s="130">
        <v>0.97130000000000005</v>
      </c>
      <c r="T384" s="125">
        <v>0.98770000000000002</v>
      </c>
      <c r="U384" s="130">
        <v>0.98750000000000004</v>
      </c>
      <c r="V384" s="125">
        <v>0.98750000000000004</v>
      </c>
      <c r="W384" s="117"/>
      <c r="X384" s="711"/>
      <c r="Y384" s="713"/>
      <c r="Z384" s="137"/>
    </row>
    <row r="385" spans="2:26" x14ac:dyDescent="0.35">
      <c r="B385" s="40"/>
      <c r="D385" s="41"/>
      <c r="E385" s="72"/>
      <c r="L385" s="17"/>
      <c r="M385" s="117"/>
      <c r="N385" s="125"/>
      <c r="O385" s="130"/>
      <c r="P385" s="125"/>
      <c r="Q385" s="130"/>
      <c r="R385" s="125"/>
      <c r="S385" s="130"/>
      <c r="T385" s="125"/>
      <c r="U385" s="130"/>
      <c r="V385" s="125"/>
      <c r="W385" s="117"/>
      <c r="X385" s="711"/>
      <c r="Y385" s="713"/>
      <c r="Z385" s="137"/>
    </row>
    <row r="386" spans="2:26" x14ac:dyDescent="0.35">
      <c r="B386" s="40"/>
      <c r="D386" s="41"/>
      <c r="E386" s="41" t="s">
        <v>196</v>
      </c>
      <c r="L386" s="17"/>
      <c r="M386" s="117"/>
      <c r="N386" s="125"/>
      <c r="O386" s="130"/>
      <c r="P386" s="125"/>
      <c r="Q386" s="130" t="s">
        <v>60</v>
      </c>
      <c r="R386" s="125"/>
      <c r="S386" s="130"/>
      <c r="T386" s="125"/>
      <c r="U386" s="130"/>
      <c r="V386" s="125"/>
      <c r="W386" s="117"/>
      <c r="X386" s="711"/>
      <c r="Y386" s="713"/>
      <c r="Z386" s="137"/>
    </row>
    <row r="387" spans="2:26" x14ac:dyDescent="0.35">
      <c r="B387" s="40"/>
      <c r="D387" s="41"/>
      <c r="E387" s="72" t="s">
        <v>217</v>
      </c>
      <c r="L387" s="17"/>
      <c r="M387" s="117"/>
      <c r="N387" s="125">
        <v>1</v>
      </c>
      <c r="O387" s="130">
        <v>1</v>
      </c>
      <c r="P387" s="125">
        <v>1</v>
      </c>
      <c r="Q387" s="130">
        <v>1</v>
      </c>
      <c r="R387" s="125"/>
      <c r="S387" s="130">
        <v>0.96830000000000005</v>
      </c>
      <c r="T387" s="125">
        <v>0.98180000000000001</v>
      </c>
      <c r="U387" s="130">
        <v>0.98609999999999998</v>
      </c>
      <c r="V387" s="125">
        <v>0.97570000000000001</v>
      </c>
      <c r="W387" s="117"/>
      <c r="X387" s="711"/>
      <c r="Y387" s="713"/>
      <c r="Z387" s="137"/>
    </row>
    <row r="388" spans="2:26" x14ac:dyDescent="0.35">
      <c r="B388" s="40"/>
      <c r="D388" s="41"/>
      <c r="E388" s="74"/>
      <c r="L388" s="17"/>
      <c r="M388" s="117"/>
      <c r="N388" s="125"/>
      <c r="O388" s="130"/>
      <c r="P388" s="125"/>
      <c r="Q388" s="130"/>
      <c r="R388" s="125"/>
      <c r="S388" s="130"/>
      <c r="T388" s="125"/>
      <c r="U388" s="130"/>
      <c r="V388" s="125"/>
      <c r="W388" s="117"/>
      <c r="X388" s="711"/>
      <c r="Y388" s="713"/>
      <c r="Z388" s="137"/>
    </row>
    <row r="389" spans="2:26" x14ac:dyDescent="0.35">
      <c r="B389" s="40"/>
      <c r="D389" s="69" t="s">
        <v>218</v>
      </c>
      <c r="E389" s="70"/>
      <c r="L389" s="17"/>
      <c r="M389" s="117"/>
      <c r="N389" s="125"/>
      <c r="O389" s="130"/>
      <c r="P389" s="125"/>
      <c r="Q389" s="130"/>
      <c r="R389" s="125"/>
      <c r="S389" s="130"/>
      <c r="T389" s="125"/>
      <c r="U389" s="130"/>
      <c r="V389" s="125"/>
      <c r="W389" s="117"/>
      <c r="X389" s="711"/>
      <c r="Y389" s="713"/>
      <c r="Z389" s="137"/>
    </row>
    <row r="390" spans="2:26" x14ac:dyDescent="0.35">
      <c r="B390" s="40"/>
      <c r="D390" s="41"/>
      <c r="E390" s="41" t="s">
        <v>181</v>
      </c>
      <c r="L390" s="17"/>
      <c r="M390" s="117"/>
      <c r="N390" s="121"/>
      <c r="O390" s="117"/>
      <c r="P390" s="121"/>
      <c r="Q390" s="117"/>
      <c r="R390" s="121"/>
      <c r="S390" s="117"/>
      <c r="T390" s="121"/>
      <c r="U390" s="117"/>
      <c r="V390" s="121"/>
      <c r="W390" s="117"/>
      <c r="X390" s="711"/>
      <c r="Y390" s="713"/>
      <c r="Z390" s="137"/>
    </row>
    <row r="391" spans="2:26" x14ac:dyDescent="0.35">
      <c r="B391" s="40"/>
      <c r="D391" s="41"/>
      <c r="E391" s="72" t="s">
        <v>219</v>
      </c>
      <c r="L391" s="17"/>
      <c r="M391" s="117"/>
      <c r="N391" s="121">
        <v>55353</v>
      </c>
      <c r="O391" s="117">
        <v>55353</v>
      </c>
      <c r="P391" s="121">
        <v>55353</v>
      </c>
      <c r="Q391" s="117">
        <v>55353</v>
      </c>
      <c r="R391" s="121">
        <v>55353</v>
      </c>
      <c r="S391" s="117">
        <v>51836</v>
      </c>
      <c r="T391" s="121">
        <v>55363</v>
      </c>
      <c r="U391" s="117">
        <v>66554</v>
      </c>
      <c r="V391" s="121">
        <v>65229</v>
      </c>
      <c r="W391" s="117">
        <v>65229</v>
      </c>
      <c r="X391" s="711"/>
      <c r="Y391" s="713"/>
      <c r="Z391" s="137"/>
    </row>
    <row r="392" spans="2:26" hidden="1" x14ac:dyDescent="0.35">
      <c r="B392" s="40"/>
      <c r="D392" s="41"/>
      <c r="E392" s="72" t="s">
        <v>220</v>
      </c>
      <c r="L392" s="17"/>
      <c r="M392" s="117"/>
      <c r="N392" s="121"/>
      <c r="O392" s="117"/>
      <c r="P392" s="121"/>
      <c r="Q392" s="117"/>
      <c r="R392" s="121"/>
      <c r="S392" s="117"/>
      <c r="T392" s="121"/>
      <c r="U392" s="117"/>
      <c r="V392" s="121"/>
      <c r="W392" s="117"/>
      <c r="X392" s="711"/>
      <c r="Y392" s="713"/>
      <c r="Z392" s="137"/>
    </row>
    <row r="393" spans="2:26" hidden="1" x14ac:dyDescent="0.35">
      <c r="B393" s="40"/>
      <c r="D393" s="41"/>
      <c r="E393" s="72" t="s">
        <v>221</v>
      </c>
      <c r="L393" s="17"/>
      <c r="M393" s="117"/>
      <c r="N393" s="121"/>
      <c r="O393" s="117"/>
      <c r="P393" s="121"/>
      <c r="Q393" s="117"/>
      <c r="R393" s="121"/>
      <c r="S393" s="117"/>
      <c r="T393" s="121"/>
      <c r="U393" s="117"/>
      <c r="V393" s="121"/>
      <c r="W393" s="117"/>
      <c r="X393" s="711"/>
      <c r="Y393" s="713"/>
      <c r="Z393" s="137"/>
    </row>
    <row r="394" spans="2:26" x14ac:dyDescent="0.35">
      <c r="B394" s="40"/>
      <c r="D394" s="41"/>
      <c r="E394" s="74"/>
      <c r="L394" s="17"/>
      <c r="M394" s="117"/>
      <c r="N394" s="121"/>
      <c r="O394" s="117"/>
      <c r="P394" s="121"/>
      <c r="Q394" s="117"/>
      <c r="R394" s="121"/>
      <c r="S394" s="117"/>
      <c r="T394" s="121"/>
      <c r="U394" s="117"/>
      <c r="V394" s="121"/>
      <c r="W394" s="117"/>
      <c r="X394" s="711"/>
      <c r="Y394" s="713"/>
      <c r="Z394" s="137"/>
    </row>
    <row r="395" spans="2:26" x14ac:dyDescent="0.35">
      <c r="B395" s="40"/>
      <c r="D395" s="69" t="s">
        <v>222</v>
      </c>
      <c r="E395" s="70"/>
      <c r="L395" s="17"/>
      <c r="M395" s="117"/>
      <c r="N395" s="121"/>
      <c r="O395" s="117"/>
      <c r="P395" s="121"/>
      <c r="Q395" s="117"/>
      <c r="R395" s="121"/>
      <c r="S395" s="117"/>
      <c r="T395" s="121"/>
      <c r="U395" s="117"/>
      <c r="V395" s="121"/>
      <c r="W395" s="117"/>
      <c r="X395" s="711"/>
      <c r="Y395" s="713"/>
      <c r="Z395" s="137"/>
    </row>
    <row r="396" spans="2:26" x14ac:dyDescent="0.35">
      <c r="B396" s="40"/>
      <c r="D396" s="79"/>
      <c r="E396" s="78" t="s">
        <v>181</v>
      </c>
      <c r="L396" s="17"/>
      <c r="M396" s="117"/>
      <c r="N396" s="121"/>
      <c r="O396" s="117"/>
      <c r="P396" s="121"/>
      <c r="Q396" s="117"/>
      <c r="R396" s="121"/>
      <c r="S396" s="117"/>
      <c r="T396" s="121"/>
      <c r="U396" s="117"/>
      <c r="V396" s="121"/>
      <c r="W396" s="117"/>
      <c r="X396" s="711"/>
      <c r="Y396" s="713"/>
      <c r="Z396" s="137"/>
    </row>
    <row r="397" spans="2:26" x14ac:dyDescent="0.35">
      <c r="B397" s="40"/>
      <c r="D397" s="79"/>
      <c r="E397" s="72" t="s">
        <v>223</v>
      </c>
      <c r="L397" s="17"/>
      <c r="M397" s="117"/>
      <c r="N397" s="121">
        <v>11763</v>
      </c>
      <c r="O397" s="117">
        <v>11763</v>
      </c>
      <c r="P397" s="121">
        <v>11763</v>
      </c>
      <c r="Q397" s="117">
        <v>11763</v>
      </c>
      <c r="R397" s="121">
        <v>11763</v>
      </c>
      <c r="S397" s="117">
        <v>0</v>
      </c>
      <c r="T397" s="121">
        <v>0</v>
      </c>
      <c r="U397" s="117">
        <v>0</v>
      </c>
      <c r="V397" s="121">
        <v>11763</v>
      </c>
      <c r="W397" s="117">
        <v>11763</v>
      </c>
      <c r="X397" s="711"/>
      <c r="Y397" s="713"/>
      <c r="Z397" s="137"/>
    </row>
    <row r="398" spans="2:26" x14ac:dyDescent="0.35">
      <c r="B398" s="40"/>
      <c r="D398" s="79"/>
      <c r="E398" s="72"/>
      <c r="L398" s="17"/>
      <c r="M398" s="117"/>
      <c r="N398" s="121"/>
      <c r="O398" s="117"/>
      <c r="P398" s="121"/>
      <c r="Q398" s="117"/>
      <c r="R398" s="121"/>
      <c r="S398" s="117"/>
      <c r="T398" s="121"/>
      <c r="U398" s="117"/>
      <c r="V398" s="121"/>
      <c r="W398" s="117"/>
      <c r="X398" s="711"/>
      <c r="Y398" s="713"/>
      <c r="Z398" s="137"/>
    </row>
    <row r="399" spans="2:26" x14ac:dyDescent="0.35">
      <c r="B399" s="40"/>
      <c r="D399" s="79"/>
      <c r="E399" s="78" t="s">
        <v>193</v>
      </c>
      <c r="L399" s="17"/>
      <c r="M399" s="117"/>
      <c r="N399" s="121"/>
      <c r="O399" s="117"/>
      <c r="P399" s="121"/>
      <c r="Q399" s="117"/>
      <c r="R399" s="121"/>
      <c r="S399" s="117"/>
      <c r="T399" s="121"/>
      <c r="U399" s="117"/>
      <c r="V399" s="121"/>
      <c r="W399" s="117"/>
      <c r="X399" s="711"/>
      <c r="Y399" s="713"/>
      <c r="Z399" s="137"/>
    </row>
    <row r="400" spans="2:26" x14ac:dyDescent="0.35">
      <c r="B400" s="40"/>
      <c r="D400" s="79"/>
      <c r="E400" s="81" t="s">
        <v>216</v>
      </c>
      <c r="L400" s="17"/>
      <c r="M400" s="117"/>
      <c r="N400" s="125">
        <v>1</v>
      </c>
      <c r="O400" s="130">
        <v>1</v>
      </c>
      <c r="P400" s="125">
        <v>1</v>
      </c>
      <c r="Q400" s="130">
        <v>1</v>
      </c>
      <c r="R400" s="125"/>
      <c r="S400" s="130">
        <v>0</v>
      </c>
      <c r="T400" s="125">
        <v>0</v>
      </c>
      <c r="U400" s="130">
        <v>0</v>
      </c>
      <c r="V400" s="125">
        <v>0</v>
      </c>
      <c r="W400" s="117"/>
      <c r="X400" s="711"/>
      <c r="Y400" s="713"/>
      <c r="Z400" s="137"/>
    </row>
    <row r="401" spans="2:26" x14ac:dyDescent="0.35">
      <c r="B401" s="40"/>
      <c r="D401" s="79"/>
      <c r="E401" s="83"/>
      <c r="L401" s="17"/>
      <c r="M401" s="117"/>
      <c r="N401" s="125"/>
      <c r="O401" s="130"/>
      <c r="P401" s="125"/>
      <c r="Q401" s="130"/>
      <c r="R401" s="125"/>
      <c r="S401" s="130"/>
      <c r="T401" s="125"/>
      <c r="U401" s="130"/>
      <c r="V401" s="125"/>
      <c r="W401" s="117"/>
      <c r="X401" s="711"/>
      <c r="Y401" s="713"/>
      <c r="Z401" s="137"/>
    </row>
    <row r="402" spans="2:26" x14ac:dyDescent="0.35">
      <c r="B402" s="40"/>
      <c r="D402" s="79"/>
      <c r="E402" s="78" t="s">
        <v>196</v>
      </c>
      <c r="L402" s="17"/>
      <c r="M402" s="117"/>
      <c r="N402" s="125"/>
      <c r="O402" s="130"/>
      <c r="P402" s="125"/>
      <c r="Q402" s="130"/>
      <c r="R402" s="125"/>
      <c r="S402" s="130"/>
      <c r="T402" s="125"/>
      <c r="U402" s="130"/>
      <c r="V402" s="125"/>
      <c r="W402" s="117"/>
      <c r="X402" s="711"/>
      <c r="Y402" s="713"/>
      <c r="Z402" s="137"/>
    </row>
    <row r="403" spans="2:26" x14ac:dyDescent="0.35">
      <c r="B403" s="40"/>
      <c r="D403" s="79"/>
      <c r="E403" s="81" t="s">
        <v>224</v>
      </c>
      <c r="L403" s="17"/>
      <c r="M403" s="117"/>
      <c r="N403" s="125">
        <v>1</v>
      </c>
      <c r="O403" s="130">
        <v>1</v>
      </c>
      <c r="P403" s="125">
        <v>1</v>
      </c>
      <c r="Q403" s="130">
        <v>1</v>
      </c>
      <c r="R403" s="125"/>
      <c r="S403" s="130">
        <v>0</v>
      </c>
      <c r="T403" s="125">
        <v>0</v>
      </c>
      <c r="U403" s="130">
        <v>0</v>
      </c>
      <c r="V403" s="125">
        <v>0</v>
      </c>
      <c r="W403" s="117"/>
      <c r="X403" s="711"/>
      <c r="Y403" s="713"/>
      <c r="Z403" s="137"/>
    </row>
    <row r="404" spans="2:26" x14ac:dyDescent="0.35">
      <c r="B404" s="40"/>
      <c r="D404" s="79"/>
      <c r="E404" s="72"/>
      <c r="L404" s="17"/>
      <c r="M404" s="117"/>
      <c r="N404" s="125"/>
      <c r="O404" s="130"/>
      <c r="P404" s="125"/>
      <c r="Q404" s="130"/>
      <c r="R404" s="125"/>
      <c r="S404" s="130"/>
      <c r="T404" s="125"/>
      <c r="U404" s="130"/>
      <c r="V404" s="125"/>
      <c r="W404" s="117"/>
      <c r="X404" s="711"/>
      <c r="Y404" s="713"/>
      <c r="Z404" s="137"/>
    </row>
    <row r="405" spans="2:26" x14ac:dyDescent="0.35">
      <c r="B405" s="40"/>
      <c r="D405" s="69" t="s">
        <v>225</v>
      </c>
      <c r="E405" s="70"/>
      <c r="L405" s="17"/>
      <c r="M405" s="117"/>
      <c r="N405" s="121"/>
      <c r="O405" s="117"/>
      <c r="P405" s="121"/>
      <c r="Q405" s="117"/>
      <c r="R405" s="121"/>
      <c r="S405" s="117"/>
      <c r="T405" s="121"/>
      <c r="U405" s="117"/>
      <c r="V405" s="121"/>
      <c r="W405" s="117"/>
      <c r="X405" s="711"/>
      <c r="Y405" s="713"/>
      <c r="Z405" s="137"/>
    </row>
    <row r="406" spans="2:26" x14ac:dyDescent="0.35">
      <c r="B406" s="40"/>
      <c r="D406" s="79"/>
      <c r="E406" s="78" t="s">
        <v>181</v>
      </c>
      <c r="L406" s="17"/>
      <c r="M406" s="117"/>
      <c r="N406" s="121"/>
      <c r="O406" s="117"/>
      <c r="P406" s="121"/>
      <c r="Q406" s="117"/>
      <c r="R406" s="121"/>
      <c r="S406" s="117"/>
      <c r="T406" s="121"/>
      <c r="U406" s="117"/>
      <c r="V406" s="121"/>
      <c r="W406" s="117"/>
      <c r="X406" s="711"/>
      <c r="Y406" s="713"/>
      <c r="Z406" s="137"/>
    </row>
    <row r="407" spans="2:26" x14ac:dyDescent="0.35">
      <c r="B407" s="40"/>
      <c r="D407" s="84"/>
      <c r="E407" s="81" t="s">
        <v>226</v>
      </c>
      <c r="L407" s="17"/>
      <c r="M407" s="117"/>
      <c r="N407" s="121">
        <v>2000</v>
      </c>
      <c r="O407" s="117">
        <v>7000</v>
      </c>
      <c r="P407" s="121">
        <v>7000</v>
      </c>
      <c r="Q407" s="117">
        <v>7186</v>
      </c>
      <c r="R407" s="121">
        <f t="shared" ref="R407:R408" si="7">SUM(N407:Q407)</f>
        <v>23186</v>
      </c>
      <c r="S407" s="117">
        <v>3722</v>
      </c>
      <c r="T407" s="121">
        <v>7425</v>
      </c>
      <c r="U407" s="117">
        <v>8203</v>
      </c>
      <c r="V407" s="121">
        <v>9926</v>
      </c>
      <c r="W407" s="117">
        <f>SUM(S407:V407)</f>
        <v>29276</v>
      </c>
      <c r="X407" s="711"/>
      <c r="Y407" s="713"/>
      <c r="Z407" s="137"/>
    </row>
    <row r="408" spans="2:26" x14ac:dyDescent="0.35">
      <c r="B408" s="40"/>
      <c r="D408" s="84"/>
      <c r="E408" s="81" t="s">
        <v>227</v>
      </c>
      <c r="L408" s="17"/>
      <c r="M408" s="117"/>
      <c r="N408" s="121">
        <v>300</v>
      </c>
      <c r="O408" s="117">
        <v>300</v>
      </c>
      <c r="P408" s="121">
        <v>320</v>
      </c>
      <c r="Q408" s="117">
        <v>300</v>
      </c>
      <c r="R408" s="121">
        <f t="shared" si="7"/>
        <v>1220</v>
      </c>
      <c r="S408" s="117">
        <v>508</v>
      </c>
      <c r="T408" s="121">
        <v>613</v>
      </c>
      <c r="U408" s="117">
        <v>2468</v>
      </c>
      <c r="V408" s="121">
        <v>311</v>
      </c>
      <c r="W408" s="117">
        <f>SUM(S408:V408)</f>
        <v>3900</v>
      </c>
      <c r="X408" s="711"/>
      <c r="Y408" s="713"/>
      <c r="Z408" s="137"/>
    </row>
    <row r="409" spans="2:26" x14ac:dyDescent="0.35">
      <c r="B409" s="40"/>
      <c r="D409" s="84"/>
      <c r="E409" s="83"/>
      <c r="L409" s="17"/>
      <c r="M409" s="117"/>
      <c r="N409" s="121"/>
      <c r="O409" s="117"/>
      <c r="P409" s="121"/>
      <c r="Q409" s="117"/>
      <c r="R409" s="121"/>
      <c r="S409" s="117"/>
      <c r="T409" s="121"/>
      <c r="U409" s="117"/>
      <c r="V409" s="121"/>
      <c r="W409" s="117"/>
      <c r="X409" s="711"/>
      <c r="Y409" s="713"/>
      <c r="Z409" s="137"/>
    </row>
    <row r="410" spans="2:26" x14ac:dyDescent="0.35">
      <c r="B410" s="40"/>
      <c r="D410" s="79"/>
      <c r="E410" s="78" t="s">
        <v>193</v>
      </c>
      <c r="L410" s="17"/>
      <c r="M410" s="117"/>
      <c r="N410" s="121"/>
      <c r="O410" s="117"/>
      <c r="P410" s="121"/>
      <c r="Q410" s="117"/>
      <c r="R410" s="121"/>
      <c r="S410" s="117"/>
      <c r="T410" s="121"/>
      <c r="U410" s="117"/>
      <c r="V410" s="121"/>
      <c r="W410" s="117"/>
      <c r="X410" s="711"/>
      <c r="Y410" s="713"/>
      <c r="Z410" s="137"/>
    </row>
    <row r="411" spans="2:26" x14ac:dyDescent="0.35">
      <c r="B411" s="40"/>
      <c r="D411" s="85"/>
      <c r="E411" s="86" t="s">
        <v>228</v>
      </c>
      <c r="L411" s="17"/>
      <c r="M411" s="117"/>
      <c r="N411" s="125">
        <v>0</v>
      </c>
      <c r="O411" s="130">
        <v>0</v>
      </c>
      <c r="P411" s="125">
        <v>0</v>
      </c>
      <c r="Q411" s="130">
        <v>0</v>
      </c>
      <c r="R411" s="125"/>
      <c r="S411" s="130">
        <v>0</v>
      </c>
      <c r="T411" s="125">
        <v>0</v>
      </c>
      <c r="U411" s="130">
        <v>0</v>
      </c>
      <c r="V411" s="125">
        <v>0</v>
      </c>
      <c r="W411" s="117"/>
      <c r="X411" s="711"/>
      <c r="Y411" s="713"/>
      <c r="Z411" s="137"/>
    </row>
    <row r="412" spans="2:26" x14ac:dyDescent="0.35">
      <c r="B412" s="40"/>
      <c r="D412" s="85"/>
      <c r="E412" s="86" t="s">
        <v>229</v>
      </c>
      <c r="L412" s="17"/>
      <c r="M412" s="117"/>
      <c r="N412" s="125">
        <v>0</v>
      </c>
      <c r="O412" s="130">
        <v>0</v>
      </c>
      <c r="P412" s="125">
        <v>0</v>
      </c>
      <c r="Q412" s="130">
        <v>0</v>
      </c>
      <c r="R412" s="125"/>
      <c r="S412" s="130">
        <v>0</v>
      </c>
      <c r="T412" s="125">
        <v>0</v>
      </c>
      <c r="U412" s="130">
        <v>0</v>
      </c>
      <c r="V412" s="125">
        <v>0</v>
      </c>
      <c r="W412" s="117"/>
      <c r="X412" s="711"/>
      <c r="Y412" s="713"/>
      <c r="Z412" s="137"/>
    </row>
    <row r="413" spans="2:26" x14ac:dyDescent="0.35">
      <c r="B413" s="40"/>
      <c r="D413" s="79"/>
      <c r="E413" s="81" t="s">
        <v>230</v>
      </c>
      <c r="L413" s="17"/>
      <c r="M413" s="117"/>
      <c r="N413" s="125">
        <v>1</v>
      </c>
      <c r="O413" s="130">
        <v>1</v>
      </c>
      <c r="P413" s="125">
        <v>1</v>
      </c>
      <c r="Q413" s="130">
        <v>1</v>
      </c>
      <c r="R413" s="125"/>
      <c r="S413" s="130">
        <v>1</v>
      </c>
      <c r="T413" s="125">
        <v>1</v>
      </c>
      <c r="U413" s="130">
        <v>1</v>
      </c>
      <c r="V413" s="125">
        <v>1</v>
      </c>
      <c r="W413" s="117"/>
      <c r="X413" s="711"/>
      <c r="Y413" s="713"/>
      <c r="Z413" s="137"/>
    </row>
    <row r="414" spans="2:26" x14ac:dyDescent="0.35">
      <c r="B414" s="40"/>
      <c r="D414" s="84"/>
      <c r="E414" s="81" t="s">
        <v>231</v>
      </c>
      <c r="L414" s="17"/>
      <c r="M414" s="117"/>
      <c r="N414" s="125">
        <v>1</v>
      </c>
      <c r="O414" s="130">
        <v>1</v>
      </c>
      <c r="P414" s="125">
        <v>1</v>
      </c>
      <c r="Q414" s="130">
        <v>1</v>
      </c>
      <c r="R414" s="125"/>
      <c r="S414" s="130">
        <v>1</v>
      </c>
      <c r="T414" s="125">
        <v>1</v>
      </c>
      <c r="U414" s="130">
        <v>1</v>
      </c>
      <c r="V414" s="125">
        <v>1</v>
      </c>
      <c r="W414" s="117"/>
      <c r="X414" s="711"/>
      <c r="Y414" s="713"/>
      <c r="Z414" s="137"/>
    </row>
    <row r="415" spans="2:26" x14ac:dyDescent="0.35">
      <c r="B415" s="40"/>
      <c r="D415" s="84"/>
      <c r="E415" s="83"/>
      <c r="L415" s="17"/>
      <c r="M415" s="117"/>
      <c r="N415" s="125"/>
      <c r="O415" s="130"/>
      <c r="P415" s="125"/>
      <c r="Q415" s="130"/>
      <c r="R415" s="125"/>
      <c r="S415" s="130"/>
      <c r="T415" s="125"/>
      <c r="U415" s="130"/>
      <c r="V415" s="125"/>
      <c r="W415" s="117"/>
      <c r="X415" s="711"/>
      <c r="Y415" s="713"/>
      <c r="Z415" s="137"/>
    </row>
    <row r="416" spans="2:26" x14ac:dyDescent="0.35">
      <c r="B416" s="40"/>
      <c r="D416" s="79"/>
      <c r="E416" s="78" t="s">
        <v>196</v>
      </c>
      <c r="L416" s="17"/>
      <c r="M416" s="117"/>
      <c r="N416" s="125"/>
      <c r="O416" s="130"/>
      <c r="P416" s="125"/>
      <c r="Q416" s="130"/>
      <c r="R416" s="125"/>
      <c r="S416" s="130"/>
      <c r="T416" s="125"/>
      <c r="U416" s="130"/>
      <c r="V416" s="125"/>
      <c r="W416" s="117"/>
      <c r="X416" s="711"/>
      <c r="Y416" s="713"/>
      <c r="Z416" s="137"/>
    </row>
    <row r="417" spans="2:26" x14ac:dyDescent="0.35">
      <c r="B417" s="40"/>
      <c r="D417" s="85"/>
      <c r="E417" s="86" t="s">
        <v>232</v>
      </c>
      <c r="L417" s="17"/>
      <c r="M417" s="117"/>
      <c r="N417" s="125">
        <v>1</v>
      </c>
      <c r="O417" s="130">
        <v>1</v>
      </c>
      <c r="P417" s="125">
        <v>1</v>
      </c>
      <c r="Q417" s="130">
        <v>1</v>
      </c>
      <c r="R417" s="125"/>
      <c r="S417" s="130">
        <v>1</v>
      </c>
      <c r="T417" s="125">
        <v>1</v>
      </c>
      <c r="U417" s="130">
        <v>1</v>
      </c>
      <c r="V417" s="125">
        <v>1</v>
      </c>
      <c r="W417" s="117"/>
      <c r="X417" s="711"/>
      <c r="Y417" s="713"/>
      <c r="Z417" s="137"/>
    </row>
    <row r="418" spans="2:26" x14ac:dyDescent="0.35">
      <c r="B418" s="40"/>
      <c r="D418" s="79"/>
      <c r="E418" s="78"/>
      <c r="L418" s="17"/>
      <c r="M418" s="117"/>
      <c r="N418" s="125"/>
      <c r="O418" s="130"/>
      <c r="P418" s="125"/>
      <c r="Q418" s="130"/>
      <c r="R418" s="125"/>
      <c r="S418" s="130"/>
      <c r="T418" s="125"/>
      <c r="U418" s="130"/>
      <c r="V418" s="125"/>
      <c r="W418" s="117"/>
      <c r="X418" s="711"/>
      <c r="Y418" s="713"/>
      <c r="Z418" s="137"/>
    </row>
    <row r="419" spans="2:26" x14ac:dyDescent="0.35">
      <c r="B419" s="40"/>
      <c r="D419" s="69" t="s">
        <v>233</v>
      </c>
      <c r="E419" s="70"/>
      <c r="L419" s="17"/>
      <c r="M419" s="117"/>
      <c r="N419" s="121"/>
      <c r="O419" s="117"/>
      <c r="P419" s="121"/>
      <c r="Q419" s="117"/>
      <c r="R419" s="121"/>
      <c r="S419" s="117"/>
      <c r="T419" s="121"/>
      <c r="U419" s="117"/>
      <c r="V419" s="121"/>
      <c r="W419" s="117"/>
      <c r="X419" s="711"/>
      <c r="Y419" s="713"/>
      <c r="Z419" s="137"/>
    </row>
    <row r="420" spans="2:26" x14ac:dyDescent="0.35">
      <c r="B420" s="40"/>
      <c r="D420" s="79"/>
      <c r="E420" s="78" t="s">
        <v>181</v>
      </c>
      <c r="L420" s="17"/>
      <c r="M420" s="117"/>
      <c r="N420" s="121"/>
      <c r="O420" s="117"/>
      <c r="P420" s="121"/>
      <c r="Q420" s="117"/>
      <c r="R420" s="121"/>
      <c r="S420" s="117"/>
      <c r="T420" s="121"/>
      <c r="U420" s="117"/>
      <c r="V420" s="121"/>
      <c r="W420" s="117"/>
      <c r="X420" s="711"/>
      <c r="Y420" s="713"/>
      <c r="Z420" s="137"/>
    </row>
    <row r="421" spans="2:26" x14ac:dyDescent="0.35">
      <c r="B421" s="40"/>
      <c r="D421" s="79"/>
      <c r="E421" s="72" t="s">
        <v>234</v>
      </c>
      <c r="L421" s="17"/>
      <c r="M421" s="117"/>
      <c r="N421" s="121">
        <v>193</v>
      </c>
      <c r="O421" s="117">
        <v>193</v>
      </c>
      <c r="P421" s="121">
        <v>193</v>
      </c>
      <c r="Q421" s="117">
        <v>193</v>
      </c>
      <c r="R421" s="121">
        <v>193</v>
      </c>
      <c r="S421" s="117">
        <v>0</v>
      </c>
      <c r="T421" s="121">
        <v>6</v>
      </c>
      <c r="U421" s="117">
        <v>155</v>
      </c>
      <c r="V421" s="121">
        <v>177</v>
      </c>
      <c r="W421" s="117">
        <v>177</v>
      </c>
      <c r="X421" s="711"/>
      <c r="Y421" s="713"/>
      <c r="Z421" s="137"/>
    </row>
    <row r="422" spans="2:26" x14ac:dyDescent="0.35">
      <c r="B422" s="40"/>
      <c r="D422" s="79"/>
      <c r="E422" s="72" t="s">
        <v>235</v>
      </c>
      <c r="L422" s="17"/>
      <c r="M422" s="117"/>
      <c r="N422" s="121">
        <v>14</v>
      </c>
      <c r="O422" s="117">
        <v>20</v>
      </c>
      <c r="P422" s="121">
        <v>35</v>
      </c>
      <c r="Q422" s="117">
        <v>35</v>
      </c>
      <c r="R422" s="121">
        <v>35</v>
      </c>
      <c r="S422" s="117">
        <v>5</v>
      </c>
      <c r="T422" s="121">
        <v>12</v>
      </c>
      <c r="U422" s="117">
        <v>18</v>
      </c>
      <c r="V422" s="121">
        <v>24</v>
      </c>
      <c r="W422" s="117">
        <v>24</v>
      </c>
      <c r="X422" s="711"/>
      <c r="Y422" s="713"/>
      <c r="Z422" s="137"/>
    </row>
    <row r="423" spans="2:26" x14ac:dyDescent="0.35">
      <c r="B423" s="40"/>
      <c r="D423" s="79"/>
      <c r="E423" s="72" t="s">
        <v>236</v>
      </c>
      <c r="L423" s="17"/>
      <c r="M423" s="117"/>
      <c r="N423" s="121">
        <v>153</v>
      </c>
      <c r="O423" s="117">
        <v>206</v>
      </c>
      <c r="P423" s="121">
        <v>219</v>
      </c>
      <c r="Q423" s="117">
        <v>219</v>
      </c>
      <c r="R423" s="121">
        <v>219</v>
      </c>
      <c r="S423" s="117">
        <v>115</v>
      </c>
      <c r="T423" s="121">
        <v>123</v>
      </c>
      <c r="U423" s="117">
        <v>129</v>
      </c>
      <c r="V423" s="121">
        <v>147</v>
      </c>
      <c r="W423" s="117">
        <v>147</v>
      </c>
      <c r="X423" s="711"/>
      <c r="Y423" s="713"/>
      <c r="Z423" s="137"/>
    </row>
    <row r="424" spans="2:26" x14ac:dyDescent="0.35">
      <c r="B424" s="40"/>
      <c r="D424" s="79"/>
      <c r="E424" s="72" t="s">
        <v>237</v>
      </c>
      <c r="L424" s="17"/>
      <c r="M424" s="117"/>
      <c r="N424" s="121">
        <v>44784</v>
      </c>
      <c r="O424" s="117">
        <v>44784</v>
      </c>
      <c r="P424" s="121">
        <v>44784</v>
      </c>
      <c r="Q424" s="117">
        <v>44784</v>
      </c>
      <c r="R424" s="121">
        <v>44784</v>
      </c>
      <c r="S424" s="117">
        <v>0</v>
      </c>
      <c r="T424" s="121">
        <v>711</v>
      </c>
      <c r="U424" s="117">
        <v>36072</v>
      </c>
      <c r="V424" s="121">
        <v>42684</v>
      </c>
      <c r="W424" s="117">
        <v>42684</v>
      </c>
      <c r="X424" s="711"/>
      <c r="Y424" s="713"/>
      <c r="Z424" s="137"/>
    </row>
    <row r="425" spans="2:26" x14ac:dyDescent="0.35">
      <c r="B425" s="40"/>
      <c r="D425" s="79"/>
      <c r="E425" s="72" t="s">
        <v>238</v>
      </c>
      <c r="L425" s="17"/>
      <c r="M425" s="117"/>
      <c r="N425" s="121">
        <v>37070</v>
      </c>
      <c r="O425" s="117">
        <v>37070</v>
      </c>
      <c r="P425" s="121">
        <v>39741</v>
      </c>
      <c r="Q425" s="117">
        <v>39741</v>
      </c>
      <c r="R425" s="121">
        <v>39741</v>
      </c>
      <c r="S425" s="117">
        <v>29376</v>
      </c>
      <c r="T425" s="121">
        <v>31587</v>
      </c>
      <c r="U425" s="117">
        <v>33394</v>
      </c>
      <c r="V425" s="121">
        <v>36014</v>
      </c>
      <c r="W425" s="117">
        <v>36014</v>
      </c>
      <c r="X425" s="711"/>
      <c r="Y425" s="713"/>
      <c r="Z425" s="137"/>
    </row>
    <row r="426" spans="2:26" x14ac:dyDescent="0.35">
      <c r="B426" s="40"/>
      <c r="D426" s="79"/>
      <c r="E426" s="72"/>
      <c r="L426" s="17"/>
      <c r="M426" s="117"/>
      <c r="N426" s="121"/>
      <c r="O426" s="117"/>
      <c r="P426" s="121"/>
      <c r="Q426" s="117"/>
      <c r="R426" s="121"/>
      <c r="S426" s="117"/>
      <c r="T426" s="121"/>
      <c r="U426" s="117"/>
      <c r="V426" s="121"/>
      <c r="W426" s="117"/>
      <c r="X426" s="711"/>
      <c r="Y426" s="713"/>
      <c r="Z426" s="137"/>
    </row>
    <row r="427" spans="2:26" x14ac:dyDescent="0.35">
      <c r="B427" s="40"/>
      <c r="D427" s="79"/>
      <c r="E427" s="78" t="s">
        <v>196</v>
      </c>
      <c r="L427" s="17"/>
      <c r="M427" s="117"/>
      <c r="N427" s="121"/>
      <c r="O427" s="117"/>
      <c r="P427" s="121"/>
      <c r="Q427" s="117"/>
      <c r="R427" s="121"/>
      <c r="S427" s="117"/>
      <c r="T427" s="121"/>
      <c r="U427" s="117"/>
      <c r="V427" s="121"/>
      <c r="W427" s="117"/>
      <c r="X427" s="711"/>
      <c r="Y427" s="713"/>
      <c r="Z427" s="137"/>
    </row>
    <row r="428" spans="2:26" x14ac:dyDescent="0.35">
      <c r="B428" s="40"/>
      <c r="D428" s="87"/>
      <c r="E428" s="88" t="s">
        <v>239</v>
      </c>
      <c r="L428" s="17"/>
      <c r="M428" s="117"/>
      <c r="N428" s="125"/>
      <c r="O428" s="130"/>
      <c r="P428" s="125"/>
      <c r="Q428" s="130"/>
      <c r="R428" s="125"/>
      <c r="S428" s="130">
        <v>0</v>
      </c>
      <c r="T428" s="125">
        <v>3.1088082901554404E-2</v>
      </c>
      <c r="U428" s="130">
        <v>0.80310880829015541</v>
      </c>
      <c r="V428" s="125">
        <v>0.91709844559585496</v>
      </c>
      <c r="W428" s="117"/>
      <c r="X428" s="711"/>
      <c r="Y428" s="713"/>
      <c r="Z428" s="137"/>
    </row>
    <row r="429" spans="2:26" x14ac:dyDescent="0.35">
      <c r="B429" s="40"/>
      <c r="D429" s="79"/>
      <c r="E429" s="72"/>
      <c r="L429" s="17"/>
      <c r="M429" s="117"/>
      <c r="N429" s="125"/>
      <c r="O429" s="130"/>
      <c r="P429" s="125"/>
      <c r="Q429" s="130"/>
      <c r="R429" s="125"/>
      <c r="S429" s="130"/>
      <c r="T429" s="125"/>
      <c r="U429" s="130"/>
      <c r="V429" s="125"/>
      <c r="W429" s="117"/>
      <c r="X429" s="711"/>
      <c r="Y429" s="713"/>
      <c r="Z429" s="137"/>
    </row>
    <row r="430" spans="2:26" x14ac:dyDescent="0.35">
      <c r="B430" s="40"/>
      <c r="L430" s="17"/>
      <c r="M430" s="117"/>
      <c r="N430" s="121"/>
      <c r="O430" s="117"/>
      <c r="P430" s="121"/>
      <c r="Q430" s="117"/>
      <c r="R430" s="121"/>
      <c r="S430" s="117"/>
      <c r="T430" s="121"/>
      <c r="U430" s="117"/>
      <c r="V430" s="121"/>
      <c r="W430" s="117"/>
      <c r="X430" s="711"/>
      <c r="Y430" s="713"/>
      <c r="Z430" s="137"/>
    </row>
    <row r="431" spans="2:26" x14ac:dyDescent="0.35">
      <c r="B431" s="40"/>
      <c r="L431" s="17"/>
      <c r="M431" s="117"/>
      <c r="N431" s="121"/>
      <c r="O431" s="117"/>
      <c r="P431" s="121"/>
      <c r="Q431" s="117"/>
      <c r="R431" s="121"/>
      <c r="S431" s="117"/>
      <c r="T431" s="121"/>
      <c r="U431" s="117"/>
      <c r="V431" s="121"/>
      <c r="W431" s="117"/>
      <c r="X431" s="711"/>
      <c r="Y431" s="713"/>
      <c r="Z431" s="137"/>
    </row>
    <row r="432" spans="2:26" x14ac:dyDescent="0.35">
      <c r="B432" s="40"/>
      <c r="D432" s="57" t="s">
        <v>240</v>
      </c>
      <c r="L432" s="17"/>
      <c r="M432" s="117"/>
      <c r="N432" s="121"/>
      <c r="O432" s="117"/>
      <c r="P432" s="121"/>
      <c r="Q432" s="117"/>
      <c r="R432" s="121"/>
      <c r="S432" s="117"/>
      <c r="T432" s="121"/>
      <c r="U432" s="117"/>
      <c r="V432" s="121"/>
      <c r="W432" s="117"/>
      <c r="X432" s="711"/>
      <c r="Y432" s="713"/>
      <c r="Z432" s="137"/>
    </row>
    <row r="433" spans="2:26" x14ac:dyDescent="0.35">
      <c r="B433" s="40"/>
      <c r="L433" s="17"/>
      <c r="M433" s="117"/>
      <c r="N433" s="121"/>
      <c r="O433" s="117"/>
      <c r="P433" s="121"/>
      <c r="Q433" s="117"/>
      <c r="R433" s="121"/>
      <c r="S433" s="117"/>
      <c r="T433" s="121"/>
      <c r="U433" s="117"/>
      <c r="V433" s="121"/>
      <c r="W433" s="117"/>
      <c r="X433" s="711"/>
      <c r="Y433" s="713"/>
      <c r="Z433" s="137"/>
    </row>
    <row r="434" spans="2:26" x14ac:dyDescent="0.35">
      <c r="B434" s="40"/>
      <c r="D434" t="s">
        <v>241</v>
      </c>
      <c r="L434" s="17"/>
      <c r="M434" s="117"/>
      <c r="N434" s="121"/>
      <c r="O434" s="117"/>
      <c r="P434" s="121"/>
      <c r="Q434" s="117"/>
      <c r="R434" s="121">
        <v>66</v>
      </c>
      <c r="S434" s="117"/>
      <c r="T434" s="121"/>
      <c r="U434" s="117"/>
      <c r="V434" s="121"/>
      <c r="W434" s="117">
        <v>108</v>
      </c>
      <c r="X434" s="711"/>
      <c r="Y434" s="713"/>
      <c r="Z434" s="137"/>
    </row>
    <row r="435" spans="2:26" x14ac:dyDescent="0.35">
      <c r="B435" s="40"/>
      <c r="D435" t="s">
        <v>242</v>
      </c>
      <c r="L435" s="17"/>
      <c r="M435" s="117"/>
      <c r="N435" s="121"/>
      <c r="O435" s="117"/>
      <c r="P435" s="121"/>
      <c r="Q435" s="117"/>
      <c r="R435" s="121">
        <v>63</v>
      </c>
      <c r="S435" s="117"/>
      <c r="T435" s="121"/>
      <c r="U435" s="117"/>
      <c r="V435" s="121"/>
      <c r="W435" s="117">
        <v>91</v>
      </c>
      <c r="X435" s="711"/>
      <c r="Y435" s="713"/>
      <c r="Z435" s="137"/>
    </row>
    <row r="436" spans="2:26" x14ac:dyDescent="0.35">
      <c r="B436" s="40"/>
      <c r="D436" t="s">
        <v>243</v>
      </c>
      <c r="L436" s="17"/>
      <c r="M436" s="117"/>
      <c r="N436" s="121"/>
      <c r="O436" s="117"/>
      <c r="P436" s="121"/>
      <c r="Q436" s="117"/>
      <c r="R436" s="121">
        <v>50</v>
      </c>
      <c r="S436" s="117"/>
      <c r="T436" s="121"/>
      <c r="U436" s="117"/>
      <c r="V436" s="121"/>
      <c r="W436" s="117">
        <v>55</v>
      </c>
      <c r="X436" s="711"/>
      <c r="Y436" s="713"/>
      <c r="Z436" s="137"/>
    </row>
    <row r="437" spans="2:26" x14ac:dyDescent="0.35">
      <c r="B437" s="40"/>
      <c r="D437" t="s">
        <v>244</v>
      </c>
      <c r="L437" s="17"/>
      <c r="M437" s="117"/>
      <c r="N437" s="121"/>
      <c r="O437" s="117"/>
      <c r="P437" s="121"/>
      <c r="Q437" s="117"/>
      <c r="R437" s="121">
        <v>60</v>
      </c>
      <c r="S437" s="117"/>
      <c r="T437" s="121"/>
      <c r="U437" s="117"/>
      <c r="V437" s="121"/>
      <c r="W437" s="117">
        <v>59</v>
      </c>
      <c r="X437" s="711"/>
      <c r="Y437" s="713"/>
      <c r="Z437" s="137"/>
    </row>
    <row r="438" spans="2:26" x14ac:dyDescent="0.35">
      <c r="B438" s="40"/>
      <c r="L438" s="17"/>
      <c r="M438" s="117"/>
      <c r="N438" s="121"/>
      <c r="O438" s="117"/>
      <c r="P438" s="121"/>
      <c r="Q438" s="117"/>
      <c r="R438" s="121"/>
      <c r="S438" s="117"/>
      <c r="T438" s="121"/>
      <c r="U438" s="117"/>
      <c r="V438" s="121"/>
      <c r="W438" s="117"/>
      <c r="X438" s="711"/>
      <c r="Y438" s="713"/>
      <c r="Z438" s="137"/>
    </row>
    <row r="439" spans="2:26" x14ac:dyDescent="0.35">
      <c r="B439" s="39" t="s">
        <v>245</v>
      </c>
      <c r="L439" s="17"/>
      <c r="M439" s="117"/>
      <c r="N439" s="121"/>
      <c r="O439" s="117"/>
      <c r="P439" s="121"/>
      <c r="Q439" s="117"/>
      <c r="R439" s="121"/>
      <c r="S439" s="117"/>
      <c r="T439" s="121"/>
      <c r="U439" s="117"/>
      <c r="V439" s="121"/>
      <c r="W439" s="117"/>
      <c r="X439" s="711"/>
      <c r="Y439" s="713"/>
      <c r="Z439" s="137"/>
    </row>
    <row r="440" spans="2:26" x14ac:dyDescent="0.35">
      <c r="B440" s="40"/>
      <c r="L440" s="17"/>
      <c r="M440" s="117"/>
      <c r="N440" s="121"/>
      <c r="O440" s="117"/>
      <c r="P440" s="121"/>
      <c r="Q440" s="117"/>
      <c r="R440" s="121"/>
      <c r="S440" s="117"/>
      <c r="T440" s="121"/>
      <c r="U440" s="117"/>
      <c r="V440" s="121"/>
      <c r="W440" s="117"/>
      <c r="X440" s="711"/>
      <c r="Y440" s="713"/>
      <c r="Z440" s="137"/>
    </row>
    <row r="441" spans="2:26" x14ac:dyDescent="0.35">
      <c r="B441" s="40"/>
      <c r="D441" s="89" t="s">
        <v>246</v>
      </c>
      <c r="E441" s="90"/>
      <c r="L441" s="17"/>
      <c r="M441" s="117"/>
      <c r="N441" s="121"/>
      <c r="O441" s="117"/>
      <c r="P441" s="121"/>
      <c r="Q441" s="117"/>
      <c r="R441" s="121"/>
      <c r="S441" s="117"/>
      <c r="T441" s="121"/>
      <c r="U441" s="117"/>
      <c r="V441" s="121"/>
      <c r="W441" s="117"/>
      <c r="X441" s="711"/>
      <c r="Y441" s="713"/>
      <c r="Z441" s="137"/>
    </row>
    <row r="442" spans="2:26" x14ac:dyDescent="0.35">
      <c r="B442" s="40"/>
      <c r="D442" s="91" t="s">
        <v>181</v>
      </c>
      <c r="E442" s="43" t="s">
        <v>247</v>
      </c>
      <c r="L442" s="17"/>
      <c r="M442" s="117"/>
      <c r="N442" s="121"/>
      <c r="O442" s="117"/>
      <c r="P442" s="121"/>
      <c r="Q442" s="117"/>
      <c r="R442" s="121"/>
      <c r="S442" s="117"/>
      <c r="T442" s="121"/>
      <c r="U442" s="117"/>
      <c r="V442" s="121"/>
      <c r="W442" s="117"/>
      <c r="X442" s="711"/>
      <c r="Y442" s="713"/>
      <c r="Z442" s="137"/>
    </row>
    <row r="443" spans="2:26" x14ac:dyDescent="0.35">
      <c r="B443" s="40"/>
      <c r="D443" s="43"/>
      <c r="E443" s="62" t="s">
        <v>248</v>
      </c>
      <c r="L443" s="17"/>
      <c r="M443" s="117"/>
      <c r="N443" s="121"/>
      <c r="O443" s="117"/>
      <c r="P443" s="121"/>
      <c r="Q443" s="117"/>
      <c r="R443" s="121"/>
      <c r="S443" s="117"/>
      <c r="T443" s="121"/>
      <c r="U443" s="117"/>
      <c r="V443" s="121"/>
      <c r="W443" s="117"/>
      <c r="X443" s="711"/>
      <c r="Y443" s="713"/>
      <c r="Z443" s="137"/>
    </row>
    <row r="444" spans="2:26" x14ac:dyDescent="0.35">
      <c r="B444" s="40"/>
      <c r="D444" s="43"/>
      <c r="E444" s="58" t="s">
        <v>249</v>
      </c>
      <c r="L444" s="17"/>
      <c r="M444" s="117"/>
      <c r="N444" s="121">
        <v>216</v>
      </c>
      <c r="O444" s="117">
        <v>420</v>
      </c>
      <c r="P444" s="121">
        <v>325</v>
      </c>
      <c r="Q444" s="117">
        <v>600</v>
      </c>
      <c r="R444" s="121">
        <f t="shared" ref="R444:R448" si="8">SUM(N444:Q444)</f>
        <v>1561</v>
      </c>
      <c r="S444" s="117">
        <v>221</v>
      </c>
      <c r="T444" s="121">
        <v>426</v>
      </c>
      <c r="U444" s="117">
        <v>325</v>
      </c>
      <c r="V444" s="121">
        <v>614</v>
      </c>
      <c r="W444" s="117">
        <f>SUM(S444:V444)</f>
        <v>1586</v>
      </c>
      <c r="X444" s="711"/>
      <c r="Y444" s="713"/>
      <c r="Z444" s="137"/>
    </row>
    <row r="445" spans="2:26" x14ac:dyDescent="0.35">
      <c r="B445" s="40"/>
      <c r="D445" s="43"/>
      <c r="E445" s="58" t="s">
        <v>250</v>
      </c>
      <c r="L445" s="17"/>
      <c r="M445" s="117"/>
      <c r="N445" s="121">
        <v>83</v>
      </c>
      <c r="O445" s="117">
        <v>135</v>
      </c>
      <c r="P445" s="121">
        <v>10</v>
      </c>
      <c r="Q445" s="117">
        <v>15</v>
      </c>
      <c r="R445" s="121">
        <f t="shared" si="8"/>
        <v>243</v>
      </c>
      <c r="S445" s="117">
        <v>85</v>
      </c>
      <c r="T445" s="121">
        <v>137</v>
      </c>
      <c r="U445" s="117">
        <v>10</v>
      </c>
      <c r="V445" s="121">
        <v>26</v>
      </c>
      <c r="W445" s="117">
        <f t="shared" ref="W445:W448" si="9">SUM(S445:V445)</f>
        <v>258</v>
      </c>
      <c r="X445" s="711"/>
      <c r="Y445" s="713"/>
      <c r="Z445" s="137"/>
    </row>
    <row r="446" spans="2:26" x14ac:dyDescent="0.35">
      <c r="B446" s="40"/>
      <c r="D446" s="43"/>
      <c r="E446" s="58" t="s">
        <v>251</v>
      </c>
      <c r="L446" s="17"/>
      <c r="M446" s="117"/>
      <c r="N446" s="121">
        <v>7</v>
      </c>
      <c r="O446" s="117">
        <v>45</v>
      </c>
      <c r="P446" s="121">
        <v>63</v>
      </c>
      <c r="Q446" s="117">
        <v>143</v>
      </c>
      <c r="R446" s="121">
        <f t="shared" si="8"/>
        <v>258</v>
      </c>
      <c r="S446" s="117">
        <v>7</v>
      </c>
      <c r="T446" s="121">
        <v>46</v>
      </c>
      <c r="U446" s="117">
        <v>65</v>
      </c>
      <c r="V446" s="121">
        <v>145</v>
      </c>
      <c r="W446" s="117">
        <f t="shared" si="9"/>
        <v>263</v>
      </c>
      <c r="X446" s="711"/>
      <c r="Y446" s="713"/>
      <c r="Z446" s="137"/>
    </row>
    <row r="447" spans="2:26" x14ac:dyDescent="0.35">
      <c r="B447" s="40"/>
      <c r="D447" s="43"/>
      <c r="E447" s="58" t="s">
        <v>252</v>
      </c>
      <c r="L447" s="17"/>
      <c r="M447" s="117"/>
      <c r="N447" s="121">
        <v>80</v>
      </c>
      <c r="O447" s="117">
        <v>5</v>
      </c>
      <c r="P447" s="121">
        <v>16</v>
      </c>
      <c r="Q447" s="117">
        <v>70</v>
      </c>
      <c r="R447" s="121">
        <f t="shared" si="8"/>
        <v>171</v>
      </c>
      <c r="S447" s="117">
        <v>72</v>
      </c>
      <c r="T447" s="121">
        <v>8</v>
      </c>
      <c r="U447" s="117">
        <v>16</v>
      </c>
      <c r="V447" s="121">
        <v>70</v>
      </c>
      <c r="W447" s="117">
        <f t="shared" si="9"/>
        <v>166</v>
      </c>
      <c r="X447" s="711"/>
      <c r="Y447" s="713"/>
      <c r="Z447" s="137"/>
    </row>
    <row r="448" spans="2:26" x14ac:dyDescent="0.35">
      <c r="B448" s="40"/>
      <c r="D448" s="43"/>
      <c r="E448" s="58" t="s">
        <v>253</v>
      </c>
      <c r="L448" s="17"/>
      <c r="M448" s="117"/>
      <c r="N448" s="121">
        <v>48</v>
      </c>
      <c r="O448" s="117">
        <v>50</v>
      </c>
      <c r="P448" s="121">
        <v>230</v>
      </c>
      <c r="Q448" s="117">
        <v>713</v>
      </c>
      <c r="R448" s="121">
        <f t="shared" si="8"/>
        <v>1041</v>
      </c>
      <c r="S448" s="117">
        <v>48</v>
      </c>
      <c r="T448" s="121">
        <v>50</v>
      </c>
      <c r="U448" s="117">
        <v>230</v>
      </c>
      <c r="V448" s="121">
        <v>713</v>
      </c>
      <c r="W448" s="117">
        <f t="shared" si="9"/>
        <v>1041</v>
      </c>
      <c r="X448" s="711"/>
      <c r="Y448" s="713"/>
      <c r="Z448" s="137"/>
    </row>
    <row r="449" spans="2:26" x14ac:dyDescent="0.35">
      <c r="B449" s="40"/>
      <c r="D449" s="43"/>
      <c r="E449" s="43"/>
      <c r="L449" s="17"/>
      <c r="M449" s="117"/>
      <c r="N449" s="121"/>
      <c r="O449" s="117"/>
      <c r="P449" s="121"/>
      <c r="Q449" s="117"/>
      <c r="R449" s="121"/>
      <c r="S449" s="117"/>
      <c r="T449" s="121"/>
      <c r="U449" s="117"/>
      <c r="V449" s="121"/>
      <c r="W449" s="117"/>
      <c r="X449" s="711"/>
      <c r="Y449" s="713"/>
      <c r="Z449" s="137"/>
    </row>
    <row r="450" spans="2:26" x14ac:dyDescent="0.35">
      <c r="B450" s="40"/>
      <c r="D450" s="92" t="s">
        <v>193</v>
      </c>
      <c r="E450" s="93" t="s">
        <v>254</v>
      </c>
      <c r="L450" s="17"/>
      <c r="M450" s="117"/>
      <c r="N450" s="121"/>
      <c r="O450" s="117"/>
      <c r="P450" s="121"/>
      <c r="Q450" s="117"/>
      <c r="R450" s="121"/>
      <c r="S450" s="117"/>
      <c r="T450" s="121"/>
      <c r="U450" s="117"/>
      <c r="V450" s="121"/>
      <c r="W450" s="117"/>
      <c r="X450" s="711"/>
      <c r="Y450" s="713"/>
      <c r="Z450" s="137"/>
    </row>
    <row r="451" spans="2:26" x14ac:dyDescent="0.35">
      <c r="B451" s="40"/>
      <c r="D451" s="43"/>
      <c r="E451" s="58" t="s">
        <v>249</v>
      </c>
      <c r="L451" s="17"/>
      <c r="M451" s="117"/>
      <c r="N451" s="125">
        <v>1</v>
      </c>
      <c r="O451" s="130">
        <v>1</v>
      </c>
      <c r="P451" s="125">
        <v>1</v>
      </c>
      <c r="Q451" s="130">
        <v>1</v>
      </c>
      <c r="R451" s="125"/>
      <c r="S451" s="130">
        <v>1</v>
      </c>
      <c r="T451" s="125">
        <v>1</v>
      </c>
      <c r="U451" s="130">
        <v>1</v>
      </c>
      <c r="V451" s="125">
        <v>1</v>
      </c>
      <c r="W451" s="117"/>
      <c r="X451" s="711"/>
      <c r="Y451" s="713"/>
      <c r="Z451" s="137"/>
    </row>
    <row r="452" spans="2:26" x14ac:dyDescent="0.35">
      <c r="B452" s="40"/>
      <c r="D452" s="43"/>
      <c r="E452" s="58" t="s">
        <v>250</v>
      </c>
      <c r="L452" s="17"/>
      <c r="M452" s="117"/>
      <c r="N452" s="125">
        <v>1</v>
      </c>
      <c r="O452" s="130">
        <v>1</v>
      </c>
      <c r="P452" s="125">
        <v>1</v>
      </c>
      <c r="Q452" s="130">
        <v>1</v>
      </c>
      <c r="R452" s="125"/>
      <c r="S452" s="130">
        <v>1</v>
      </c>
      <c r="T452" s="125">
        <v>1</v>
      </c>
      <c r="U452" s="130">
        <v>1</v>
      </c>
      <c r="V452" s="125">
        <v>1</v>
      </c>
      <c r="W452" s="117"/>
      <c r="X452" s="711"/>
      <c r="Y452" s="713"/>
      <c r="Z452" s="137"/>
    </row>
    <row r="453" spans="2:26" x14ac:dyDescent="0.35">
      <c r="B453" s="40"/>
      <c r="D453" s="43"/>
      <c r="E453" s="58" t="s">
        <v>251</v>
      </c>
      <c r="L453" s="17"/>
      <c r="M453" s="117"/>
      <c r="N453" s="125">
        <v>1</v>
      </c>
      <c r="O453" s="130">
        <v>1</v>
      </c>
      <c r="P453" s="125">
        <v>1</v>
      </c>
      <c r="Q453" s="130">
        <v>1</v>
      </c>
      <c r="R453" s="125"/>
      <c r="S453" s="130">
        <v>1</v>
      </c>
      <c r="T453" s="125">
        <v>1</v>
      </c>
      <c r="U453" s="130">
        <v>1</v>
      </c>
      <c r="V453" s="125">
        <v>1</v>
      </c>
      <c r="W453" s="117"/>
      <c r="X453" s="711"/>
      <c r="Y453" s="713"/>
      <c r="Z453" s="137"/>
    </row>
    <row r="454" spans="2:26" x14ac:dyDescent="0.35">
      <c r="B454" s="40"/>
      <c r="D454" s="43"/>
      <c r="E454" s="58" t="s">
        <v>252</v>
      </c>
      <c r="L454" s="17"/>
      <c r="M454" s="117"/>
      <c r="N454" s="125">
        <v>1</v>
      </c>
      <c r="O454" s="130">
        <v>1</v>
      </c>
      <c r="P454" s="125">
        <v>1</v>
      </c>
      <c r="Q454" s="130">
        <v>1</v>
      </c>
      <c r="R454" s="125"/>
      <c r="S454" s="130">
        <v>1</v>
      </c>
      <c r="T454" s="125">
        <v>1</v>
      </c>
      <c r="U454" s="130">
        <v>1</v>
      </c>
      <c r="V454" s="125">
        <v>1</v>
      </c>
      <c r="W454" s="117"/>
      <c r="X454" s="711"/>
      <c r="Y454" s="713"/>
      <c r="Z454" s="137"/>
    </row>
    <row r="455" spans="2:26" x14ac:dyDescent="0.35">
      <c r="B455" s="40"/>
      <c r="D455" s="43"/>
      <c r="E455" s="58" t="s">
        <v>253</v>
      </c>
      <c r="L455" s="17"/>
      <c r="M455" s="117"/>
      <c r="N455" s="125">
        <v>1</v>
      </c>
      <c r="O455" s="130">
        <v>1</v>
      </c>
      <c r="P455" s="125">
        <v>1</v>
      </c>
      <c r="Q455" s="130">
        <v>1</v>
      </c>
      <c r="R455" s="125"/>
      <c r="S455" s="130">
        <v>1</v>
      </c>
      <c r="T455" s="125">
        <v>1</v>
      </c>
      <c r="U455" s="130">
        <v>1</v>
      </c>
      <c r="V455" s="125">
        <v>1</v>
      </c>
      <c r="W455" s="117"/>
      <c r="X455" s="711"/>
      <c r="Y455" s="713"/>
      <c r="Z455" s="137"/>
    </row>
    <row r="456" spans="2:26" x14ac:dyDescent="0.35">
      <c r="B456" s="40"/>
      <c r="D456" s="94"/>
      <c r="E456" s="43"/>
      <c r="L456" s="17"/>
      <c r="M456" s="117"/>
      <c r="N456" s="125"/>
      <c r="O456" s="130"/>
      <c r="P456" s="125"/>
      <c r="Q456" s="130"/>
      <c r="R456" s="125"/>
      <c r="S456" s="130"/>
      <c r="T456" s="125"/>
      <c r="U456" s="130"/>
      <c r="V456" s="125"/>
      <c r="W456" s="117"/>
      <c r="X456" s="711"/>
      <c r="Y456" s="713"/>
      <c r="Z456" s="137"/>
    </row>
    <row r="457" spans="2:26" x14ac:dyDescent="0.35">
      <c r="B457" s="40"/>
      <c r="D457" s="95" t="s">
        <v>196</v>
      </c>
      <c r="E457" s="93" t="s">
        <v>255</v>
      </c>
      <c r="L457" s="17"/>
      <c r="M457" s="117"/>
      <c r="N457" s="125"/>
      <c r="O457" s="130"/>
      <c r="P457" s="125"/>
      <c r="Q457" s="130"/>
      <c r="R457" s="125"/>
      <c r="S457" s="130"/>
      <c r="T457" s="125"/>
      <c r="U457" s="130"/>
      <c r="V457" s="125"/>
      <c r="W457" s="117"/>
      <c r="X457" s="711"/>
      <c r="Y457" s="713"/>
      <c r="Z457" s="137"/>
    </row>
    <row r="458" spans="2:26" x14ac:dyDescent="0.35">
      <c r="B458" s="40"/>
      <c r="D458" s="43"/>
      <c r="E458" s="58" t="s">
        <v>249</v>
      </c>
      <c r="L458" s="17"/>
      <c r="M458" s="117"/>
      <c r="N458" s="125">
        <v>1</v>
      </c>
      <c r="O458" s="130">
        <v>1</v>
      </c>
      <c r="P458" s="125">
        <v>1</v>
      </c>
      <c r="Q458" s="130">
        <v>1</v>
      </c>
      <c r="R458" s="125"/>
      <c r="S458" s="130">
        <v>1</v>
      </c>
      <c r="T458" s="125">
        <v>1</v>
      </c>
      <c r="U458" s="130">
        <v>1</v>
      </c>
      <c r="V458" s="125">
        <v>1</v>
      </c>
      <c r="W458" s="117"/>
      <c r="X458" s="711"/>
      <c r="Y458" s="713"/>
      <c r="Z458" s="137"/>
    </row>
    <row r="459" spans="2:26" x14ac:dyDescent="0.35">
      <c r="B459" s="40"/>
      <c r="D459" s="43"/>
      <c r="E459" s="58" t="s">
        <v>250</v>
      </c>
      <c r="L459" s="17"/>
      <c r="M459" s="117"/>
      <c r="N459" s="125">
        <v>1</v>
      </c>
      <c r="O459" s="130">
        <v>1</v>
      </c>
      <c r="P459" s="125">
        <v>1</v>
      </c>
      <c r="Q459" s="130">
        <v>1</v>
      </c>
      <c r="R459" s="125"/>
      <c r="S459" s="130">
        <v>1</v>
      </c>
      <c r="T459" s="125">
        <v>1</v>
      </c>
      <c r="U459" s="130">
        <v>1</v>
      </c>
      <c r="V459" s="125">
        <v>1</v>
      </c>
      <c r="W459" s="117"/>
      <c r="X459" s="711"/>
      <c r="Y459" s="713"/>
      <c r="Z459" s="137"/>
    </row>
    <row r="460" spans="2:26" x14ac:dyDescent="0.35">
      <c r="B460" s="40"/>
      <c r="D460" s="43"/>
      <c r="E460" s="58" t="s">
        <v>251</v>
      </c>
      <c r="L460" s="17"/>
      <c r="M460" s="117"/>
      <c r="N460" s="125">
        <v>1</v>
      </c>
      <c r="O460" s="130">
        <v>1</v>
      </c>
      <c r="P460" s="125">
        <v>1</v>
      </c>
      <c r="Q460" s="130">
        <v>1</v>
      </c>
      <c r="R460" s="125"/>
      <c r="S460" s="130">
        <v>1</v>
      </c>
      <c r="T460" s="125">
        <v>1</v>
      </c>
      <c r="U460" s="130">
        <v>1</v>
      </c>
      <c r="V460" s="125">
        <v>1</v>
      </c>
      <c r="W460" s="117"/>
      <c r="X460" s="711"/>
      <c r="Y460" s="713"/>
      <c r="Z460" s="137"/>
    </row>
    <row r="461" spans="2:26" x14ac:dyDescent="0.35">
      <c r="B461" s="40"/>
      <c r="D461" s="43"/>
      <c r="E461" s="58" t="s">
        <v>252</v>
      </c>
      <c r="L461" s="17"/>
      <c r="M461" s="117"/>
      <c r="N461" s="125">
        <v>1</v>
      </c>
      <c r="O461" s="130">
        <v>1</v>
      </c>
      <c r="P461" s="125">
        <v>1</v>
      </c>
      <c r="Q461" s="130">
        <v>1</v>
      </c>
      <c r="R461" s="125"/>
      <c r="S461" s="130">
        <v>1</v>
      </c>
      <c r="T461" s="125">
        <v>1</v>
      </c>
      <c r="U461" s="130">
        <v>1</v>
      </c>
      <c r="V461" s="125">
        <v>1</v>
      </c>
      <c r="W461" s="117"/>
      <c r="X461" s="711"/>
      <c r="Y461" s="713"/>
      <c r="Z461" s="137"/>
    </row>
    <row r="462" spans="2:26" x14ac:dyDescent="0.35">
      <c r="B462" s="40"/>
      <c r="D462" s="43"/>
      <c r="E462" s="58" t="s">
        <v>253</v>
      </c>
      <c r="L462" s="17"/>
      <c r="M462" s="117"/>
      <c r="N462" s="125">
        <v>1</v>
      </c>
      <c r="O462" s="130">
        <v>1</v>
      </c>
      <c r="P462" s="125">
        <v>1</v>
      </c>
      <c r="Q462" s="130">
        <v>1</v>
      </c>
      <c r="R462" s="125"/>
      <c r="S462" s="130">
        <v>1</v>
      </c>
      <c r="T462" s="125">
        <v>1</v>
      </c>
      <c r="U462" s="130">
        <v>1</v>
      </c>
      <c r="V462" s="125">
        <v>1</v>
      </c>
      <c r="W462" s="117"/>
      <c r="X462" s="711"/>
      <c r="Y462" s="713"/>
      <c r="Z462" s="137"/>
    </row>
    <row r="463" spans="2:26" x14ac:dyDescent="0.35">
      <c r="B463" s="40"/>
      <c r="D463" s="96"/>
      <c r="E463" s="43"/>
      <c r="L463" s="17"/>
      <c r="M463" s="117"/>
      <c r="N463" s="121"/>
      <c r="O463" s="117"/>
      <c r="P463" s="121"/>
      <c r="Q463" s="117"/>
      <c r="R463" s="121"/>
      <c r="S463" s="117"/>
      <c r="T463" s="121"/>
      <c r="U463" s="117"/>
      <c r="V463" s="121"/>
      <c r="W463" s="117"/>
      <c r="X463" s="711"/>
      <c r="Y463" s="713"/>
      <c r="Z463" s="137"/>
    </row>
    <row r="464" spans="2:26" x14ac:dyDescent="0.35">
      <c r="B464" s="40"/>
      <c r="D464" s="89" t="s">
        <v>256</v>
      </c>
      <c r="E464" s="97"/>
      <c r="L464" s="17"/>
      <c r="M464" s="117"/>
      <c r="N464" s="121"/>
      <c r="O464" s="117"/>
      <c r="P464" s="121"/>
      <c r="Q464" s="117"/>
      <c r="R464" s="121"/>
      <c r="S464" s="117"/>
      <c r="T464" s="121"/>
      <c r="U464" s="117"/>
      <c r="V464" s="121"/>
      <c r="W464" s="117"/>
      <c r="X464" s="711"/>
      <c r="Y464" s="713"/>
      <c r="Z464" s="137"/>
    </row>
    <row r="465" spans="2:26" x14ac:dyDescent="0.35">
      <c r="B465" s="40"/>
      <c r="D465" s="98" t="s">
        <v>181</v>
      </c>
      <c r="E465" s="43" t="s">
        <v>257</v>
      </c>
      <c r="L465" s="17"/>
      <c r="M465" s="117"/>
      <c r="N465" s="121"/>
      <c r="O465" s="117"/>
      <c r="P465" s="121"/>
      <c r="Q465" s="117"/>
      <c r="R465" s="121"/>
      <c r="S465" s="117"/>
      <c r="T465" s="121"/>
      <c r="U465" s="117"/>
      <c r="V465" s="121"/>
      <c r="W465" s="117"/>
      <c r="X465" s="711"/>
      <c r="Y465" s="713"/>
      <c r="Z465" s="137"/>
    </row>
    <row r="466" spans="2:26" x14ac:dyDescent="0.35">
      <c r="B466" s="40"/>
      <c r="D466" s="96"/>
      <c r="E466" s="91"/>
      <c r="L466" s="17"/>
      <c r="M466" s="117"/>
      <c r="N466" s="121"/>
      <c r="O466" s="117"/>
      <c r="P466" s="121"/>
      <c r="Q466" s="117"/>
      <c r="R466" s="121"/>
      <c r="S466" s="117"/>
      <c r="T466" s="121"/>
      <c r="U466" s="117"/>
      <c r="V466" s="121"/>
      <c r="W466" s="117"/>
      <c r="X466" s="711"/>
      <c r="Y466" s="713"/>
      <c r="Z466" s="137"/>
    </row>
    <row r="467" spans="2:26" x14ac:dyDescent="0.35">
      <c r="B467" s="40"/>
      <c r="D467" s="96"/>
      <c r="E467" s="91" t="s">
        <v>249</v>
      </c>
      <c r="L467" s="17"/>
      <c r="M467" s="117"/>
      <c r="N467" s="121"/>
      <c r="O467" s="117"/>
      <c r="P467" s="121">
        <v>33</v>
      </c>
      <c r="Q467" s="117"/>
      <c r="R467" s="121">
        <f t="shared" ref="R467" si="10">SUM(N467:Q467)</f>
        <v>33</v>
      </c>
      <c r="S467" s="117"/>
      <c r="T467" s="121"/>
      <c r="U467" s="117">
        <v>38</v>
      </c>
      <c r="V467" s="121"/>
      <c r="W467" s="117">
        <f>SUM(S467:V467)</f>
        <v>38</v>
      </c>
      <c r="X467" s="711"/>
      <c r="Y467" s="713"/>
      <c r="Z467" s="137"/>
    </row>
    <row r="468" spans="2:26" x14ac:dyDescent="0.35">
      <c r="B468" s="40"/>
      <c r="D468" s="96"/>
      <c r="E468" s="43" t="s">
        <v>250</v>
      </c>
      <c r="L468" s="17"/>
      <c r="M468" s="117"/>
      <c r="N468" s="121"/>
      <c r="O468" s="117"/>
      <c r="P468" s="121"/>
      <c r="Q468" s="117"/>
      <c r="R468" s="121"/>
      <c r="S468" s="117"/>
      <c r="T468" s="121"/>
      <c r="U468" s="117"/>
      <c r="V468" s="121"/>
      <c r="W468" s="117"/>
      <c r="X468" s="711"/>
      <c r="Y468" s="713"/>
      <c r="Z468" s="137"/>
    </row>
    <row r="469" spans="2:26" x14ac:dyDescent="0.35">
      <c r="B469" s="40"/>
      <c r="D469" s="96"/>
      <c r="E469" s="43" t="s">
        <v>251</v>
      </c>
      <c r="L469" s="17"/>
      <c r="M469" s="117"/>
      <c r="N469" s="121"/>
      <c r="O469" s="117"/>
      <c r="P469" s="121"/>
      <c r="Q469" s="117"/>
      <c r="R469" s="121"/>
      <c r="S469" s="117"/>
      <c r="T469" s="121"/>
      <c r="U469" s="117"/>
      <c r="V469" s="121"/>
      <c r="W469" s="117"/>
      <c r="X469" s="711"/>
      <c r="Y469" s="713"/>
      <c r="Z469" s="137"/>
    </row>
    <row r="470" spans="2:26" x14ac:dyDescent="0.35">
      <c r="B470" s="40"/>
      <c r="D470" s="96"/>
      <c r="E470" s="43"/>
      <c r="L470" s="17"/>
      <c r="M470" s="117"/>
      <c r="N470" s="121"/>
      <c r="O470" s="117"/>
      <c r="P470" s="121"/>
      <c r="Q470" s="117"/>
      <c r="R470" s="121"/>
      <c r="S470" s="117"/>
      <c r="T470" s="121"/>
      <c r="U470" s="117"/>
      <c r="V470" s="121"/>
      <c r="W470" s="117"/>
      <c r="X470" s="711"/>
      <c r="Y470" s="713"/>
      <c r="Z470" s="137"/>
    </row>
    <row r="471" spans="2:26" x14ac:dyDescent="0.35">
      <c r="B471" s="40"/>
      <c r="D471" s="92" t="s">
        <v>193</v>
      </c>
      <c r="E471" s="43" t="s">
        <v>258</v>
      </c>
      <c r="L471" s="17"/>
      <c r="M471" s="117"/>
      <c r="N471" s="121"/>
      <c r="O471" s="117"/>
      <c r="P471" s="121"/>
      <c r="Q471" s="117"/>
      <c r="R471" s="121"/>
      <c r="S471" s="117"/>
      <c r="T471" s="121"/>
      <c r="U471" s="117"/>
      <c r="V471" s="121"/>
      <c r="W471" s="117"/>
      <c r="X471" s="711"/>
      <c r="Y471" s="713"/>
      <c r="Z471" s="137"/>
    </row>
    <row r="472" spans="2:26" x14ac:dyDescent="0.35">
      <c r="B472" s="40"/>
      <c r="D472" s="96"/>
      <c r="E472" s="43" t="s">
        <v>249</v>
      </c>
      <c r="L472" s="17"/>
      <c r="M472" s="117"/>
      <c r="N472" s="121"/>
      <c r="O472" s="117"/>
      <c r="P472" s="121"/>
      <c r="Q472" s="117"/>
      <c r="R472" s="121"/>
      <c r="S472" s="117"/>
      <c r="T472" s="121"/>
      <c r="U472" s="130">
        <v>1</v>
      </c>
      <c r="V472" s="121"/>
      <c r="W472" s="117"/>
      <c r="X472" s="711"/>
      <c r="Y472" s="713"/>
      <c r="Z472" s="137"/>
    </row>
    <row r="473" spans="2:26" x14ac:dyDescent="0.35">
      <c r="B473" s="40"/>
      <c r="D473" s="96"/>
      <c r="E473" s="43" t="s">
        <v>250</v>
      </c>
      <c r="L473" s="17"/>
      <c r="M473" s="117"/>
      <c r="N473" s="121"/>
      <c r="O473" s="117"/>
      <c r="P473" s="121"/>
      <c r="Q473" s="117"/>
      <c r="R473" s="121"/>
      <c r="S473" s="117"/>
      <c r="T473" s="121"/>
      <c r="U473" s="117"/>
      <c r="V473" s="121"/>
      <c r="W473" s="117"/>
      <c r="X473" s="711"/>
      <c r="Y473" s="713"/>
      <c r="Z473" s="137"/>
    </row>
    <row r="474" spans="2:26" x14ac:dyDescent="0.35">
      <c r="B474" s="40"/>
      <c r="D474" s="96"/>
      <c r="E474" s="43" t="s">
        <v>251</v>
      </c>
      <c r="L474" s="17"/>
      <c r="M474" s="117"/>
      <c r="N474" s="121"/>
      <c r="O474" s="117"/>
      <c r="P474" s="121"/>
      <c r="Q474" s="117"/>
      <c r="R474" s="121"/>
      <c r="S474" s="117"/>
      <c r="T474" s="121"/>
      <c r="U474" s="117"/>
      <c r="V474" s="121"/>
      <c r="W474" s="117"/>
      <c r="X474" s="711"/>
      <c r="Y474" s="713"/>
      <c r="Z474" s="137"/>
    </row>
    <row r="475" spans="2:26" x14ac:dyDescent="0.35">
      <c r="B475" s="40"/>
      <c r="D475" s="96"/>
      <c r="E475" s="43"/>
      <c r="L475" s="17"/>
      <c r="M475" s="117"/>
      <c r="N475" s="121"/>
      <c r="O475" s="117"/>
      <c r="P475" s="121"/>
      <c r="Q475" s="117"/>
      <c r="R475" s="121"/>
      <c r="S475" s="117"/>
      <c r="T475" s="121"/>
      <c r="U475" s="117"/>
      <c r="V475" s="121"/>
      <c r="W475" s="117"/>
      <c r="X475" s="711"/>
      <c r="Y475" s="713"/>
      <c r="Z475" s="137"/>
    </row>
    <row r="476" spans="2:26" x14ac:dyDescent="0.35">
      <c r="B476" s="40"/>
      <c r="D476" s="92" t="s">
        <v>196</v>
      </c>
      <c r="E476" s="58" t="s">
        <v>259</v>
      </c>
      <c r="L476" s="17"/>
      <c r="M476" s="117"/>
      <c r="N476" s="121"/>
      <c r="O476" s="117"/>
      <c r="P476" s="121"/>
      <c r="Q476" s="117"/>
      <c r="R476" s="121"/>
      <c r="S476" s="117"/>
      <c r="T476" s="121"/>
      <c r="U476" s="117"/>
      <c r="V476" s="121"/>
      <c r="W476" s="117"/>
      <c r="X476" s="711"/>
      <c r="Y476" s="713"/>
      <c r="Z476" s="137"/>
    </row>
    <row r="477" spans="2:26" x14ac:dyDescent="0.35">
      <c r="B477" s="40"/>
      <c r="D477" s="96"/>
      <c r="E477" s="43" t="s">
        <v>249</v>
      </c>
      <c r="L477" s="17"/>
      <c r="M477" s="117"/>
      <c r="N477" s="121"/>
      <c r="O477" s="117"/>
      <c r="P477" s="121"/>
      <c r="Q477" s="117"/>
      <c r="R477" s="121"/>
      <c r="S477" s="117"/>
      <c r="T477" s="121"/>
      <c r="U477" s="117"/>
      <c r="V477" s="121"/>
      <c r="W477" s="117"/>
      <c r="X477" s="711"/>
      <c r="Y477" s="713"/>
      <c r="Z477" s="137"/>
    </row>
    <row r="478" spans="2:26" x14ac:dyDescent="0.35">
      <c r="B478" s="40"/>
      <c r="D478" s="96"/>
      <c r="E478" s="43" t="s">
        <v>250</v>
      </c>
      <c r="L478" s="17"/>
      <c r="M478" s="117"/>
      <c r="N478" s="121"/>
      <c r="O478" s="117"/>
      <c r="P478" s="121"/>
      <c r="Q478" s="117"/>
      <c r="R478" s="121"/>
      <c r="S478" s="117"/>
      <c r="T478" s="121"/>
      <c r="U478" s="117"/>
      <c r="V478" s="121"/>
      <c r="W478" s="117"/>
      <c r="X478" s="711"/>
      <c r="Y478" s="713"/>
      <c r="Z478" s="137"/>
    </row>
    <row r="479" spans="2:26" x14ac:dyDescent="0.35">
      <c r="B479" s="40"/>
      <c r="D479" s="96"/>
      <c r="E479" s="43" t="s">
        <v>251</v>
      </c>
      <c r="L479" s="17"/>
      <c r="M479" s="117"/>
      <c r="N479" s="121"/>
      <c r="O479" s="117"/>
      <c r="P479" s="121"/>
      <c r="Q479" s="117"/>
      <c r="R479" s="121"/>
      <c r="S479" s="117"/>
      <c r="T479" s="121"/>
      <c r="U479" s="117"/>
      <c r="V479" s="121"/>
      <c r="W479" s="117"/>
      <c r="X479" s="711"/>
      <c r="Y479" s="713"/>
      <c r="Z479" s="137"/>
    </row>
    <row r="480" spans="2:26" x14ac:dyDescent="0.35">
      <c r="B480" s="40"/>
      <c r="D480" s="96"/>
      <c r="E480" s="43"/>
      <c r="L480" s="17"/>
      <c r="M480" s="117"/>
      <c r="N480" s="121"/>
      <c r="O480" s="117"/>
      <c r="P480" s="121"/>
      <c r="Q480" s="117"/>
      <c r="R480" s="121"/>
      <c r="S480" s="117"/>
      <c r="T480" s="121"/>
      <c r="U480" s="117"/>
      <c r="V480" s="121"/>
      <c r="W480" s="117"/>
      <c r="X480" s="711"/>
      <c r="Y480" s="713"/>
      <c r="Z480" s="137"/>
    </row>
    <row r="481" spans="2:26" x14ac:dyDescent="0.35">
      <c r="B481" s="40"/>
      <c r="D481" s="89" t="s">
        <v>260</v>
      </c>
      <c r="E481" s="97"/>
      <c r="L481" s="17"/>
      <c r="M481" s="117"/>
      <c r="N481" s="121"/>
      <c r="O481" s="117"/>
      <c r="P481" s="121"/>
      <c r="Q481" s="117"/>
      <c r="R481" s="121"/>
      <c r="S481" s="117"/>
      <c r="T481" s="121"/>
      <c r="U481" s="117"/>
      <c r="V481" s="121"/>
      <c r="W481" s="117"/>
      <c r="X481" s="711"/>
      <c r="Y481" s="713"/>
      <c r="Z481" s="137"/>
    </row>
    <row r="482" spans="2:26" x14ac:dyDescent="0.35">
      <c r="B482" s="40"/>
      <c r="D482" s="98" t="s">
        <v>181</v>
      </c>
      <c r="E482" s="43" t="s">
        <v>261</v>
      </c>
      <c r="L482" s="17"/>
      <c r="M482" s="117"/>
      <c r="N482" s="121"/>
      <c r="O482" s="117"/>
      <c r="P482" s="121"/>
      <c r="Q482" s="117"/>
      <c r="R482" s="121"/>
      <c r="S482" s="117"/>
      <c r="T482" s="121"/>
      <c r="U482" s="117"/>
      <c r="V482" s="121"/>
      <c r="W482" s="117"/>
      <c r="X482" s="711"/>
      <c r="Y482" s="713"/>
      <c r="Z482" s="137"/>
    </row>
    <row r="483" spans="2:26" x14ac:dyDescent="0.35">
      <c r="B483" s="40"/>
      <c r="D483" s="98"/>
      <c r="E483" s="43"/>
      <c r="L483" s="17"/>
      <c r="M483" s="117"/>
      <c r="N483" s="121"/>
      <c r="O483" s="117"/>
      <c r="P483" s="121"/>
      <c r="Q483" s="117"/>
      <c r="R483" s="121"/>
      <c r="S483" s="117"/>
      <c r="T483" s="121"/>
      <c r="U483" s="117"/>
      <c r="V483" s="121"/>
      <c r="W483" s="117"/>
      <c r="X483" s="711"/>
      <c r="Y483" s="713"/>
      <c r="Z483" s="137"/>
    </row>
    <row r="484" spans="2:26" x14ac:dyDescent="0.35">
      <c r="B484" s="40"/>
      <c r="D484" s="92"/>
      <c r="E484" s="43" t="s">
        <v>249</v>
      </c>
      <c r="L484" s="17"/>
      <c r="M484" s="117"/>
      <c r="N484" s="121"/>
      <c r="O484" s="117"/>
      <c r="P484" s="121">
        <v>33</v>
      </c>
      <c r="Q484" s="117"/>
      <c r="R484" s="121">
        <f t="shared" ref="R484" si="11">SUM(N484:Q484)</f>
        <v>33</v>
      </c>
      <c r="S484" s="117"/>
      <c r="T484" s="121"/>
      <c r="U484" s="117">
        <v>38</v>
      </c>
      <c r="V484" s="121"/>
      <c r="W484" s="117">
        <f>SUM(S484:V484)</f>
        <v>38</v>
      </c>
      <c r="X484" s="711"/>
      <c r="Y484" s="713"/>
      <c r="Z484" s="137"/>
    </row>
    <row r="485" spans="2:26" x14ac:dyDescent="0.35">
      <c r="B485" s="40"/>
      <c r="D485" s="92"/>
      <c r="E485" s="43" t="s">
        <v>250</v>
      </c>
      <c r="L485" s="17"/>
      <c r="M485" s="117"/>
      <c r="N485" s="121"/>
      <c r="O485" s="117"/>
      <c r="P485" s="121"/>
      <c r="Q485" s="117"/>
      <c r="R485" s="121"/>
      <c r="S485" s="117"/>
      <c r="T485" s="121"/>
      <c r="U485" s="117"/>
      <c r="V485" s="121"/>
      <c r="W485" s="117"/>
      <c r="X485" s="711"/>
      <c r="Y485" s="713"/>
      <c r="Z485" s="137"/>
    </row>
    <row r="486" spans="2:26" x14ac:dyDescent="0.35">
      <c r="B486" s="40"/>
      <c r="D486" s="99"/>
      <c r="E486" s="43" t="s">
        <v>251</v>
      </c>
      <c r="L486" s="17"/>
      <c r="M486" s="117"/>
      <c r="N486" s="121"/>
      <c r="O486" s="117"/>
      <c r="P486" s="121"/>
      <c r="Q486" s="117"/>
      <c r="R486" s="121"/>
      <c r="S486" s="117"/>
      <c r="T486" s="121"/>
      <c r="U486" s="117"/>
      <c r="V486" s="121"/>
      <c r="W486" s="117"/>
      <c r="X486" s="711"/>
      <c r="Y486" s="713"/>
      <c r="Z486" s="137"/>
    </row>
    <row r="487" spans="2:26" x14ac:dyDescent="0.35">
      <c r="B487" s="40"/>
      <c r="D487" s="99"/>
      <c r="E487" s="43"/>
      <c r="L487" s="17"/>
      <c r="M487" s="117"/>
      <c r="N487" s="121"/>
      <c r="O487" s="117"/>
      <c r="P487" s="121"/>
      <c r="Q487" s="117"/>
      <c r="R487" s="121"/>
      <c r="S487" s="117"/>
      <c r="T487" s="121"/>
      <c r="U487" s="117"/>
      <c r="V487" s="121"/>
      <c r="W487" s="117"/>
      <c r="X487" s="711"/>
      <c r="Y487" s="713"/>
      <c r="Z487" s="137"/>
    </row>
    <row r="488" spans="2:26" x14ac:dyDescent="0.35">
      <c r="B488" s="40"/>
      <c r="D488" s="92" t="s">
        <v>193</v>
      </c>
      <c r="E488" s="43" t="s">
        <v>262</v>
      </c>
      <c r="L488" s="17"/>
      <c r="M488" s="117"/>
      <c r="N488" s="121"/>
      <c r="O488" s="117"/>
      <c r="P488" s="121"/>
      <c r="Q488" s="117"/>
      <c r="R488" s="121"/>
      <c r="S488" s="117"/>
      <c r="T488" s="121"/>
      <c r="U488" s="117"/>
      <c r="V488" s="121"/>
      <c r="W488" s="117"/>
      <c r="X488" s="711"/>
      <c r="Y488" s="713"/>
      <c r="Z488" s="137"/>
    </row>
    <row r="489" spans="2:26" x14ac:dyDescent="0.35">
      <c r="B489" s="40"/>
      <c r="D489" s="92"/>
      <c r="E489" s="43" t="s">
        <v>249</v>
      </c>
      <c r="L489" s="17"/>
      <c r="M489" s="117"/>
      <c r="N489" s="121"/>
      <c r="O489" s="117"/>
      <c r="P489" s="121"/>
      <c r="Q489" s="117"/>
      <c r="R489" s="121"/>
      <c r="S489" s="117"/>
      <c r="T489" s="121"/>
      <c r="U489" s="130">
        <v>1</v>
      </c>
      <c r="V489" s="121"/>
      <c r="W489" s="117"/>
      <c r="X489" s="711"/>
      <c r="Y489" s="713"/>
      <c r="Z489" s="137"/>
    </row>
    <row r="490" spans="2:26" x14ac:dyDescent="0.35">
      <c r="B490" s="40"/>
      <c r="D490" s="92"/>
      <c r="E490" s="43" t="s">
        <v>250</v>
      </c>
      <c r="L490" s="17"/>
      <c r="M490" s="117"/>
      <c r="N490" s="121"/>
      <c r="O490" s="117"/>
      <c r="P490" s="121"/>
      <c r="Q490" s="117"/>
      <c r="R490" s="121"/>
      <c r="S490" s="117"/>
      <c r="T490" s="121"/>
      <c r="U490" s="117"/>
      <c r="V490" s="121"/>
      <c r="W490" s="117"/>
      <c r="X490" s="711"/>
      <c r="Y490" s="713"/>
      <c r="Z490" s="137"/>
    </row>
    <row r="491" spans="2:26" x14ac:dyDescent="0.35">
      <c r="B491" s="40"/>
      <c r="D491" s="99"/>
      <c r="E491" s="43" t="s">
        <v>251</v>
      </c>
      <c r="L491" s="17"/>
      <c r="M491" s="117"/>
      <c r="N491" s="121"/>
      <c r="O491" s="117"/>
      <c r="P491" s="121"/>
      <c r="Q491" s="117"/>
      <c r="R491" s="121"/>
      <c r="S491" s="117"/>
      <c r="T491" s="121"/>
      <c r="U491" s="117"/>
      <c r="V491" s="121"/>
      <c r="W491" s="117"/>
      <c r="X491" s="711"/>
      <c r="Y491" s="713"/>
      <c r="Z491" s="137"/>
    </row>
    <row r="492" spans="2:26" x14ac:dyDescent="0.35">
      <c r="B492" s="40"/>
      <c r="D492" s="99"/>
      <c r="E492" s="91"/>
      <c r="L492" s="17"/>
      <c r="M492" s="117"/>
      <c r="N492" s="121"/>
      <c r="O492" s="117"/>
      <c r="P492" s="121"/>
      <c r="Q492" s="117"/>
      <c r="R492" s="121"/>
      <c r="S492" s="117"/>
      <c r="T492" s="121"/>
      <c r="U492" s="117"/>
      <c r="V492" s="121"/>
      <c r="W492" s="117"/>
      <c r="X492" s="711"/>
      <c r="Y492" s="713"/>
      <c r="Z492" s="137"/>
    </row>
    <row r="493" spans="2:26" x14ac:dyDescent="0.35">
      <c r="B493" s="40"/>
      <c r="D493" s="92" t="s">
        <v>196</v>
      </c>
      <c r="E493" s="62" t="s">
        <v>263</v>
      </c>
      <c r="L493" s="17"/>
      <c r="M493" s="117"/>
      <c r="N493" s="121"/>
      <c r="O493" s="117"/>
      <c r="P493" s="121"/>
      <c r="Q493" s="117"/>
      <c r="R493" s="121"/>
      <c r="S493" s="117"/>
      <c r="T493" s="121"/>
      <c r="U493" s="117"/>
      <c r="V493" s="121"/>
      <c r="W493" s="117"/>
      <c r="X493" s="711"/>
      <c r="Y493" s="713"/>
      <c r="Z493" s="137"/>
    </row>
    <row r="494" spans="2:26" x14ac:dyDescent="0.35">
      <c r="B494" s="40"/>
      <c r="D494" s="92"/>
      <c r="E494" s="43" t="s">
        <v>249</v>
      </c>
      <c r="L494" s="17"/>
      <c r="M494" s="117"/>
      <c r="N494" s="121"/>
      <c r="O494" s="117"/>
      <c r="P494" s="121"/>
      <c r="Q494" s="117"/>
      <c r="R494" s="121"/>
      <c r="S494" s="117"/>
      <c r="T494" s="121"/>
      <c r="U494" s="117"/>
      <c r="V494" s="121"/>
      <c r="W494" s="117"/>
      <c r="X494" s="711"/>
      <c r="Y494" s="713"/>
      <c r="Z494" s="137"/>
    </row>
    <row r="495" spans="2:26" x14ac:dyDescent="0.35">
      <c r="B495" s="40"/>
      <c r="D495" s="92"/>
      <c r="E495" s="43" t="s">
        <v>250</v>
      </c>
      <c r="L495" s="17"/>
      <c r="M495" s="117"/>
      <c r="N495" s="121"/>
      <c r="O495" s="117"/>
      <c r="P495" s="121"/>
      <c r="Q495" s="117"/>
      <c r="R495" s="121"/>
      <c r="S495" s="117"/>
      <c r="T495" s="121"/>
      <c r="U495" s="117"/>
      <c r="V495" s="121"/>
      <c r="W495" s="117"/>
      <c r="X495" s="711"/>
      <c r="Y495" s="713"/>
      <c r="Z495" s="137"/>
    </row>
    <row r="496" spans="2:26" x14ac:dyDescent="0.35">
      <c r="B496" s="40"/>
      <c r="D496" s="99"/>
      <c r="E496" s="43" t="s">
        <v>251</v>
      </c>
      <c r="L496" s="17"/>
      <c r="M496" s="117"/>
      <c r="N496" s="121"/>
      <c r="O496" s="117"/>
      <c r="P496" s="121"/>
      <c r="Q496" s="117"/>
      <c r="R496" s="121"/>
      <c r="S496" s="117"/>
      <c r="T496" s="121"/>
      <c r="U496" s="117"/>
      <c r="V496" s="121"/>
      <c r="W496" s="117"/>
      <c r="X496" s="711"/>
      <c r="Y496" s="713"/>
      <c r="Z496" s="137"/>
    </row>
    <row r="497" spans="2:26" x14ac:dyDescent="0.35">
      <c r="B497" s="40"/>
      <c r="D497" s="43"/>
      <c r="E497" s="43"/>
      <c r="L497" s="17"/>
      <c r="M497" s="117"/>
      <c r="N497" s="121"/>
      <c r="O497" s="117"/>
      <c r="P497" s="121"/>
      <c r="Q497" s="117"/>
      <c r="R497" s="121"/>
      <c r="S497" s="117"/>
      <c r="T497" s="121"/>
      <c r="U497" s="117"/>
      <c r="V497" s="121"/>
      <c r="W497" s="117"/>
      <c r="X497" s="711"/>
      <c r="Y497" s="713"/>
      <c r="Z497" s="137"/>
    </row>
    <row r="498" spans="2:26" x14ac:dyDescent="0.35">
      <c r="B498" s="40"/>
      <c r="L498" s="17"/>
      <c r="M498" s="117"/>
      <c r="N498" s="121"/>
      <c r="O498" s="117"/>
      <c r="P498" s="121"/>
      <c r="Q498" s="117"/>
      <c r="R498" s="121"/>
      <c r="S498" s="117"/>
      <c r="T498" s="121"/>
      <c r="U498" s="117"/>
      <c r="V498" s="121"/>
      <c r="W498" s="117"/>
      <c r="X498" s="711"/>
      <c r="Y498" s="713"/>
      <c r="Z498" s="137"/>
    </row>
    <row r="499" spans="2:26" x14ac:dyDescent="0.35">
      <c r="B499" s="39" t="s">
        <v>264</v>
      </c>
      <c r="L499" s="17"/>
      <c r="M499" s="117"/>
      <c r="N499" s="121"/>
      <c r="O499" s="117"/>
      <c r="P499" s="121"/>
      <c r="Q499" s="117"/>
      <c r="R499" s="121"/>
      <c r="S499" s="117"/>
      <c r="T499" s="121"/>
      <c r="U499" s="117"/>
      <c r="V499" s="121"/>
      <c r="W499" s="117"/>
      <c r="X499" s="711"/>
      <c r="Y499" s="713"/>
      <c r="Z499" s="137"/>
    </row>
    <row r="500" spans="2:26" x14ac:dyDescent="0.35">
      <c r="B500" s="40"/>
      <c r="L500" s="17"/>
      <c r="M500" s="117"/>
      <c r="N500" s="121"/>
      <c r="O500" s="117"/>
      <c r="P500" s="121"/>
      <c r="Q500" s="117"/>
      <c r="R500" s="121"/>
      <c r="S500" s="117"/>
      <c r="T500" s="121"/>
      <c r="U500" s="117"/>
      <c r="V500" s="121"/>
      <c r="W500" s="117"/>
      <c r="X500" s="711"/>
      <c r="Y500" s="713"/>
      <c r="Z500" s="137"/>
    </row>
    <row r="501" spans="2:26" ht="15.5" x14ac:dyDescent="0.35">
      <c r="B501" s="40"/>
      <c r="D501" s="100" t="s">
        <v>265</v>
      </c>
      <c r="E501" s="101" t="s">
        <v>266</v>
      </c>
      <c r="F501" s="44"/>
      <c r="G501" s="44"/>
      <c r="L501" s="17"/>
      <c r="M501" s="117"/>
      <c r="N501" s="121"/>
      <c r="O501" s="117"/>
      <c r="P501" s="121"/>
      <c r="Q501" s="117"/>
      <c r="R501" s="121"/>
      <c r="S501" s="117"/>
      <c r="T501" s="121"/>
      <c r="U501" s="117"/>
      <c r="V501" s="121"/>
      <c r="W501" s="117"/>
      <c r="X501" s="711"/>
      <c r="Y501" s="713"/>
      <c r="Z501" s="137"/>
    </row>
    <row r="502" spans="2:26" ht="15.5" x14ac:dyDescent="0.35">
      <c r="B502" s="40"/>
      <c r="D502" s="100"/>
      <c r="E502" s="100" t="s">
        <v>267</v>
      </c>
      <c r="F502" s="44" t="s">
        <v>268</v>
      </c>
      <c r="G502" s="44"/>
      <c r="L502" s="17"/>
      <c r="M502" s="117"/>
      <c r="N502" s="121">
        <v>1</v>
      </c>
      <c r="O502" s="117">
        <v>3</v>
      </c>
      <c r="P502" s="121">
        <v>2</v>
      </c>
      <c r="Q502" s="117">
        <v>2</v>
      </c>
      <c r="R502" s="121">
        <f t="shared" ref="R502:R525" si="12">SUM(N502:Q502)</f>
        <v>8</v>
      </c>
      <c r="S502" s="117">
        <v>0</v>
      </c>
      <c r="T502" s="121">
        <v>3</v>
      </c>
      <c r="U502" s="117">
        <v>3</v>
      </c>
      <c r="V502" s="121">
        <v>3</v>
      </c>
      <c r="W502" s="117">
        <f t="shared" ref="W502:W525" si="13">SUM(S502:V502)</f>
        <v>9</v>
      </c>
      <c r="X502" s="711"/>
      <c r="Y502" s="713"/>
      <c r="Z502" s="137"/>
    </row>
    <row r="503" spans="2:26" ht="15.5" x14ac:dyDescent="0.35">
      <c r="B503" s="40"/>
      <c r="D503" s="100"/>
      <c r="E503" s="100" t="s">
        <v>269</v>
      </c>
      <c r="F503" s="44" t="s">
        <v>270</v>
      </c>
      <c r="G503" s="44"/>
      <c r="L503" s="17"/>
      <c r="M503" s="117"/>
      <c r="N503" s="121"/>
      <c r="O503" s="117"/>
      <c r="P503" s="121"/>
      <c r="Q503" s="117"/>
      <c r="R503" s="121"/>
      <c r="S503" s="117"/>
      <c r="T503" s="121"/>
      <c r="U503" s="117"/>
      <c r="V503" s="121"/>
      <c r="W503" s="117"/>
      <c r="X503" s="711"/>
      <c r="Y503" s="713"/>
      <c r="Z503" s="137"/>
    </row>
    <row r="504" spans="2:26" ht="15.5" x14ac:dyDescent="0.35">
      <c r="B504" s="40"/>
      <c r="D504" s="100" t="s">
        <v>91</v>
      </c>
      <c r="E504" s="44" t="s">
        <v>271</v>
      </c>
      <c r="F504" s="44"/>
      <c r="G504" s="44"/>
      <c r="L504" s="17"/>
      <c r="M504" s="117"/>
      <c r="N504" s="121"/>
      <c r="O504" s="117"/>
      <c r="P504" s="121"/>
      <c r="Q504" s="117"/>
      <c r="R504" s="121"/>
      <c r="S504" s="117"/>
      <c r="T504" s="121"/>
      <c r="U504" s="117"/>
      <c r="V504" s="121"/>
      <c r="W504" s="117"/>
      <c r="X504" s="711"/>
      <c r="Y504" s="713"/>
      <c r="Z504" s="137"/>
    </row>
    <row r="505" spans="2:26" ht="15.5" x14ac:dyDescent="0.35">
      <c r="B505" s="40"/>
      <c r="D505" s="44"/>
      <c r="E505" s="100" t="s">
        <v>272</v>
      </c>
      <c r="F505" s="44" t="s">
        <v>273</v>
      </c>
      <c r="G505" s="44"/>
      <c r="L505" s="17"/>
      <c r="M505" s="117"/>
      <c r="N505" s="121">
        <v>2</v>
      </c>
      <c r="O505" s="117">
        <v>3</v>
      </c>
      <c r="P505" s="121">
        <v>2</v>
      </c>
      <c r="Q505" s="117">
        <v>3</v>
      </c>
      <c r="R505" s="121">
        <f t="shared" si="12"/>
        <v>10</v>
      </c>
      <c r="S505" s="117"/>
      <c r="T505" s="121">
        <v>3</v>
      </c>
      <c r="U505" s="117">
        <v>4</v>
      </c>
      <c r="V505" s="121">
        <v>7</v>
      </c>
      <c r="W505" s="117">
        <f t="shared" si="13"/>
        <v>14</v>
      </c>
      <c r="X505" s="711"/>
      <c r="Y505" s="713"/>
      <c r="Z505" s="137"/>
    </row>
    <row r="506" spans="2:26" ht="15.5" x14ac:dyDescent="0.35">
      <c r="B506" s="40"/>
      <c r="D506" s="44"/>
      <c r="E506" s="100" t="s">
        <v>274</v>
      </c>
      <c r="F506" s="44" t="s">
        <v>275</v>
      </c>
      <c r="G506" s="44"/>
      <c r="L506" s="17"/>
      <c r="M506" s="117"/>
      <c r="N506" s="121"/>
      <c r="O506" s="117"/>
      <c r="P506" s="121"/>
      <c r="Q506" s="117"/>
      <c r="R506" s="121"/>
      <c r="S506" s="117"/>
      <c r="T506" s="121"/>
      <c r="U506" s="117"/>
      <c r="V506" s="121"/>
      <c r="W506" s="117"/>
      <c r="X506" s="711"/>
      <c r="Y506" s="713"/>
      <c r="Z506" s="137"/>
    </row>
    <row r="507" spans="2:26" ht="15.5" x14ac:dyDescent="0.35">
      <c r="B507" s="40"/>
      <c r="D507" s="100" t="s">
        <v>94</v>
      </c>
      <c r="E507" s="44" t="s">
        <v>276</v>
      </c>
      <c r="F507" s="44"/>
      <c r="G507" s="44"/>
      <c r="L507" s="17"/>
      <c r="M507" s="117"/>
      <c r="N507" s="121"/>
      <c r="O507" s="117"/>
      <c r="P507" s="121"/>
      <c r="Q507" s="117"/>
      <c r="R507" s="121"/>
      <c r="S507" s="117"/>
      <c r="T507" s="121"/>
      <c r="U507" s="117"/>
      <c r="V507" s="121"/>
      <c r="W507" s="117"/>
      <c r="X507" s="711"/>
      <c r="Y507" s="713"/>
      <c r="Z507" s="137"/>
    </row>
    <row r="508" spans="2:26" ht="15.5" x14ac:dyDescent="0.35">
      <c r="B508" s="40"/>
      <c r="D508" s="100"/>
      <c r="E508" s="45" t="s">
        <v>277</v>
      </c>
      <c r="F508" s="44" t="s">
        <v>278</v>
      </c>
      <c r="G508" s="44"/>
      <c r="L508" s="17"/>
      <c r="M508" s="117"/>
      <c r="N508" s="121">
        <v>2</v>
      </c>
      <c r="O508" s="117">
        <v>2</v>
      </c>
      <c r="P508" s="121">
        <v>2</v>
      </c>
      <c r="Q508" s="117">
        <v>2</v>
      </c>
      <c r="R508" s="121">
        <f t="shared" si="12"/>
        <v>8</v>
      </c>
      <c r="S508" s="117">
        <v>2</v>
      </c>
      <c r="T508" s="121">
        <v>2</v>
      </c>
      <c r="U508" s="117">
        <v>5</v>
      </c>
      <c r="V508" s="121">
        <v>6</v>
      </c>
      <c r="W508" s="117">
        <f t="shared" si="13"/>
        <v>15</v>
      </c>
      <c r="X508" s="711"/>
      <c r="Y508" s="713"/>
      <c r="Z508" s="137"/>
    </row>
    <row r="509" spans="2:26" ht="15.5" x14ac:dyDescent="0.35">
      <c r="B509" s="40"/>
      <c r="D509" s="100"/>
      <c r="E509" s="45" t="s">
        <v>279</v>
      </c>
      <c r="F509" s="44" t="s">
        <v>280</v>
      </c>
      <c r="G509" s="44"/>
      <c r="L509" s="17"/>
      <c r="M509" s="117"/>
      <c r="N509" s="121"/>
      <c r="O509" s="117"/>
      <c r="P509" s="121"/>
      <c r="Q509" s="117"/>
      <c r="R509" s="121"/>
      <c r="S509" s="117"/>
      <c r="T509" s="121"/>
      <c r="U509" s="117"/>
      <c r="V509" s="121"/>
      <c r="W509" s="117"/>
      <c r="X509" s="711"/>
      <c r="Y509" s="713"/>
      <c r="Z509" s="137"/>
    </row>
    <row r="510" spans="2:26" ht="15.5" x14ac:dyDescent="0.35">
      <c r="B510" s="40"/>
      <c r="D510" s="100" t="s">
        <v>96</v>
      </c>
      <c r="E510" s="45" t="s">
        <v>281</v>
      </c>
      <c r="F510" s="44"/>
      <c r="G510" s="44"/>
      <c r="L510" s="17"/>
      <c r="M510" s="117"/>
      <c r="N510" s="121"/>
      <c r="O510" s="117"/>
      <c r="P510" s="121"/>
      <c r="Q510" s="117"/>
      <c r="R510" s="121"/>
      <c r="S510" s="117"/>
      <c r="T510" s="121"/>
      <c r="U510" s="117"/>
      <c r="V510" s="121"/>
      <c r="W510" s="117"/>
      <c r="X510" s="711"/>
      <c r="Y510" s="713"/>
      <c r="Z510" s="137"/>
    </row>
    <row r="511" spans="2:26" ht="15.5" x14ac:dyDescent="0.35">
      <c r="B511" s="40"/>
      <c r="D511" s="100"/>
      <c r="E511" s="45" t="s">
        <v>282</v>
      </c>
      <c r="F511" s="44" t="s">
        <v>283</v>
      </c>
      <c r="G511" s="44"/>
      <c r="L511" s="17"/>
      <c r="M511" s="117"/>
      <c r="N511" s="121">
        <v>5</v>
      </c>
      <c r="O511" s="117">
        <v>5</v>
      </c>
      <c r="P511" s="121">
        <v>5</v>
      </c>
      <c r="Q511" s="117">
        <v>5</v>
      </c>
      <c r="R511" s="121">
        <f t="shared" si="12"/>
        <v>20</v>
      </c>
      <c r="S511" s="117">
        <v>8</v>
      </c>
      <c r="T511" s="121">
        <v>7</v>
      </c>
      <c r="U511" s="117">
        <v>4</v>
      </c>
      <c r="V511" s="121">
        <v>2</v>
      </c>
      <c r="W511" s="117">
        <f t="shared" si="13"/>
        <v>21</v>
      </c>
      <c r="X511" s="711"/>
      <c r="Y511" s="713"/>
      <c r="Z511" s="137"/>
    </row>
    <row r="512" spans="2:26" ht="15.5" x14ac:dyDescent="0.35">
      <c r="B512" s="40"/>
      <c r="D512" s="100"/>
      <c r="E512" s="45" t="s">
        <v>284</v>
      </c>
      <c r="F512" s="44" t="s">
        <v>285</v>
      </c>
      <c r="G512" s="44"/>
      <c r="L512" s="17"/>
      <c r="M512" s="117"/>
      <c r="N512" s="121"/>
      <c r="O512" s="117"/>
      <c r="P512" s="121"/>
      <c r="Q512" s="117"/>
      <c r="R512" s="121"/>
      <c r="S512" s="117"/>
      <c r="T512" s="121"/>
      <c r="U512" s="117"/>
      <c r="V512" s="121"/>
      <c r="W512" s="117"/>
      <c r="X512" s="711"/>
      <c r="Y512" s="713"/>
      <c r="Z512" s="137"/>
    </row>
    <row r="513" spans="2:26" ht="15.5" x14ac:dyDescent="0.35">
      <c r="B513" s="40"/>
      <c r="D513" s="100"/>
      <c r="E513" s="45" t="s">
        <v>286</v>
      </c>
      <c r="F513" s="44" t="s">
        <v>287</v>
      </c>
      <c r="G513" s="44"/>
      <c r="L513" s="17"/>
      <c r="M513" s="117"/>
      <c r="N513" s="121"/>
      <c r="O513" s="117"/>
      <c r="P513" s="121"/>
      <c r="Q513" s="117"/>
      <c r="R513" s="121"/>
      <c r="S513" s="117"/>
      <c r="T513" s="121"/>
      <c r="U513" s="117"/>
      <c r="V513" s="121"/>
      <c r="W513" s="117"/>
      <c r="X513" s="711"/>
      <c r="Y513" s="713"/>
      <c r="Z513" s="137"/>
    </row>
    <row r="514" spans="2:26" ht="15.5" x14ac:dyDescent="0.35">
      <c r="B514" s="40"/>
      <c r="D514" s="100"/>
      <c r="E514" s="45" t="s">
        <v>288</v>
      </c>
      <c r="F514" s="44" t="s">
        <v>289</v>
      </c>
      <c r="G514" s="44"/>
      <c r="L514" s="17"/>
      <c r="M514" s="117"/>
      <c r="N514" s="121">
        <v>2</v>
      </c>
      <c r="O514" s="117">
        <v>2</v>
      </c>
      <c r="P514" s="121">
        <v>2</v>
      </c>
      <c r="Q514" s="117">
        <v>2</v>
      </c>
      <c r="R514" s="121">
        <f t="shared" si="12"/>
        <v>8</v>
      </c>
      <c r="S514" s="117"/>
      <c r="T514" s="121">
        <v>6</v>
      </c>
      <c r="U514" s="117">
        <v>1</v>
      </c>
      <c r="V514" s="121">
        <v>2</v>
      </c>
      <c r="W514" s="117">
        <f t="shared" si="13"/>
        <v>9</v>
      </c>
      <c r="X514" s="711"/>
      <c r="Y514" s="713"/>
      <c r="Z514" s="137"/>
    </row>
    <row r="515" spans="2:26" ht="15.5" x14ac:dyDescent="0.35">
      <c r="B515" s="40"/>
      <c r="D515" s="100" t="s">
        <v>290</v>
      </c>
      <c r="E515" s="44" t="s">
        <v>291</v>
      </c>
      <c r="F515" s="44"/>
      <c r="G515" s="44"/>
      <c r="L515" s="17"/>
      <c r="M515" s="117"/>
      <c r="N515" s="121"/>
      <c r="O515" s="117"/>
      <c r="P515" s="121"/>
      <c r="Q515" s="117"/>
      <c r="R515" s="121"/>
      <c r="S515" s="117"/>
      <c r="T515" s="121"/>
      <c r="U515" s="117"/>
      <c r="V515" s="121"/>
      <c r="W515" s="117"/>
      <c r="X515" s="711"/>
      <c r="Y515" s="713"/>
      <c r="Z515" s="137"/>
    </row>
    <row r="516" spans="2:26" ht="15.5" x14ac:dyDescent="0.35">
      <c r="B516" s="40"/>
      <c r="D516" s="100"/>
      <c r="E516" s="45" t="s">
        <v>292</v>
      </c>
      <c r="F516" s="44" t="s">
        <v>293</v>
      </c>
      <c r="G516" s="44"/>
      <c r="L516" s="17"/>
      <c r="M516" s="117"/>
      <c r="N516" s="121">
        <v>63</v>
      </c>
      <c r="O516" s="117">
        <v>63</v>
      </c>
      <c r="P516" s="121">
        <v>63</v>
      </c>
      <c r="Q516" s="117">
        <v>63</v>
      </c>
      <c r="R516" s="121">
        <f t="shared" si="12"/>
        <v>252</v>
      </c>
      <c r="S516" s="117">
        <v>22</v>
      </c>
      <c r="T516" s="121">
        <v>23</v>
      </c>
      <c r="U516" s="117">
        <v>167</v>
      </c>
      <c r="V516" s="121">
        <v>75</v>
      </c>
      <c r="W516" s="117">
        <f t="shared" si="13"/>
        <v>287</v>
      </c>
      <c r="X516" s="711"/>
      <c r="Y516" s="713"/>
      <c r="Z516" s="137"/>
    </row>
    <row r="517" spans="2:26" ht="15.5" x14ac:dyDescent="0.35">
      <c r="B517" s="40"/>
      <c r="D517" s="100"/>
      <c r="E517" s="45" t="s">
        <v>294</v>
      </c>
      <c r="F517" s="44" t="s">
        <v>295</v>
      </c>
      <c r="G517" s="44"/>
      <c r="L517" s="17"/>
      <c r="M517" s="117"/>
      <c r="N517" s="121"/>
      <c r="O517" s="117"/>
      <c r="P517" s="121"/>
      <c r="Q517" s="117"/>
      <c r="R517" s="121"/>
      <c r="S517" s="117"/>
      <c r="T517" s="121"/>
      <c r="U517" s="117"/>
      <c r="V517" s="121"/>
      <c r="W517" s="117"/>
      <c r="X517" s="711"/>
      <c r="Y517" s="713"/>
      <c r="Z517" s="137"/>
    </row>
    <row r="518" spans="2:26" ht="15.5" x14ac:dyDescent="0.35">
      <c r="B518" s="40"/>
      <c r="D518" s="100" t="s">
        <v>296</v>
      </c>
      <c r="E518" s="44" t="s">
        <v>297</v>
      </c>
      <c r="F518" s="44"/>
      <c r="G518" s="44"/>
      <c r="L518" s="17"/>
      <c r="M518" s="117"/>
      <c r="N518" s="121"/>
      <c r="O518" s="117"/>
      <c r="P518" s="121"/>
      <c r="Q518" s="117"/>
      <c r="R518" s="121"/>
      <c r="S518" s="117"/>
      <c r="T518" s="121"/>
      <c r="U518" s="117"/>
      <c r="V518" s="121"/>
      <c r="W518" s="117"/>
      <c r="X518" s="711"/>
      <c r="Y518" s="713"/>
      <c r="Z518" s="137"/>
    </row>
    <row r="519" spans="2:26" ht="15.5" x14ac:dyDescent="0.35">
      <c r="B519" s="40"/>
      <c r="D519" s="100"/>
      <c r="E519" s="45" t="s">
        <v>298</v>
      </c>
      <c r="F519" s="44" t="s">
        <v>299</v>
      </c>
      <c r="G519" s="44"/>
      <c r="L519" s="17"/>
      <c r="M519" s="117"/>
      <c r="N519" s="121" t="s">
        <v>36</v>
      </c>
      <c r="O519" s="117">
        <v>1</v>
      </c>
      <c r="P519" s="121">
        <v>1</v>
      </c>
      <c r="Q519" s="117">
        <v>1</v>
      </c>
      <c r="R519" s="121">
        <f t="shared" si="12"/>
        <v>3</v>
      </c>
      <c r="S519" s="117"/>
      <c r="T519" s="121"/>
      <c r="U519" s="117">
        <v>2</v>
      </c>
      <c r="V519" s="121">
        <v>1</v>
      </c>
      <c r="W519" s="117">
        <f t="shared" si="13"/>
        <v>3</v>
      </c>
      <c r="X519" s="711"/>
      <c r="Y519" s="713"/>
      <c r="Z519" s="137"/>
    </row>
    <row r="520" spans="2:26" ht="15.5" x14ac:dyDescent="0.35">
      <c r="B520" s="40"/>
      <c r="D520" s="100"/>
      <c r="E520" s="45" t="s">
        <v>300</v>
      </c>
      <c r="F520" s="44" t="s">
        <v>301</v>
      </c>
      <c r="G520" s="44"/>
      <c r="L520" s="17"/>
      <c r="M520" s="117"/>
      <c r="N520" s="121" t="s">
        <v>36</v>
      </c>
      <c r="O520" s="117">
        <v>1</v>
      </c>
      <c r="P520" s="121">
        <v>1</v>
      </c>
      <c r="Q520" s="117">
        <v>1</v>
      </c>
      <c r="R520" s="121">
        <f t="shared" si="12"/>
        <v>3</v>
      </c>
      <c r="S520" s="117"/>
      <c r="T520" s="121"/>
      <c r="U520" s="117">
        <v>2</v>
      </c>
      <c r="V520" s="121">
        <v>1</v>
      </c>
      <c r="W520" s="117">
        <f t="shared" si="13"/>
        <v>3</v>
      </c>
      <c r="X520" s="711"/>
      <c r="Y520" s="713"/>
      <c r="Z520" s="137"/>
    </row>
    <row r="521" spans="2:26" ht="15.5" x14ac:dyDescent="0.35">
      <c r="B521" s="40"/>
      <c r="D521" s="100"/>
      <c r="E521" s="45" t="s">
        <v>302</v>
      </c>
      <c r="F521" s="44" t="s">
        <v>303</v>
      </c>
      <c r="G521" s="44"/>
      <c r="L521" s="17"/>
      <c r="M521" s="117"/>
      <c r="N521" s="121"/>
      <c r="O521" s="117"/>
      <c r="P521" s="121"/>
      <c r="Q521" s="117"/>
      <c r="R521" s="121"/>
      <c r="S521" s="117"/>
      <c r="T521" s="121"/>
      <c r="U521" s="117"/>
      <c r="V521" s="121"/>
      <c r="W521" s="117"/>
      <c r="X521" s="711"/>
      <c r="Y521" s="713"/>
      <c r="Z521" s="137"/>
    </row>
    <row r="522" spans="2:26" ht="15.5" x14ac:dyDescent="0.35">
      <c r="B522" s="40"/>
      <c r="D522" s="100"/>
      <c r="E522" s="100">
        <v>6.3</v>
      </c>
      <c r="F522" s="44" t="s">
        <v>304</v>
      </c>
      <c r="G522" s="44"/>
      <c r="L522" s="17"/>
      <c r="M522" s="117"/>
      <c r="N522" s="121" t="s">
        <v>36</v>
      </c>
      <c r="O522" s="117">
        <v>1</v>
      </c>
      <c r="P522" s="121"/>
      <c r="Q522" s="117"/>
      <c r="R522" s="121">
        <f t="shared" si="12"/>
        <v>1</v>
      </c>
      <c r="S522" s="117"/>
      <c r="T522" s="121"/>
      <c r="U522" s="117"/>
      <c r="V522" s="121"/>
      <c r="W522" s="117"/>
      <c r="X522" s="711"/>
      <c r="Y522" s="713"/>
      <c r="Z522" s="137"/>
    </row>
    <row r="523" spans="2:26" ht="15.5" x14ac:dyDescent="0.35">
      <c r="B523" s="40"/>
      <c r="D523" s="100"/>
      <c r="E523" s="100"/>
      <c r="F523" s="44"/>
      <c r="G523" s="44"/>
      <c r="L523" s="17"/>
      <c r="M523" s="117"/>
      <c r="N523" s="121"/>
      <c r="O523" s="117"/>
      <c r="P523" s="121"/>
      <c r="Q523" s="117"/>
      <c r="R523" s="121"/>
      <c r="S523" s="117"/>
      <c r="T523" s="121"/>
      <c r="U523" s="117"/>
      <c r="V523" s="121"/>
      <c r="W523" s="117"/>
      <c r="X523" s="711"/>
      <c r="Y523" s="713"/>
      <c r="Z523" s="137"/>
    </row>
    <row r="524" spans="2:26" ht="15.5" x14ac:dyDescent="0.35">
      <c r="B524" s="40"/>
      <c r="D524" s="100" t="s">
        <v>305</v>
      </c>
      <c r="E524" s="44" t="s">
        <v>306</v>
      </c>
      <c r="F524" s="44"/>
      <c r="G524" s="44"/>
      <c r="L524" s="17"/>
      <c r="M524" s="117"/>
      <c r="N524" s="121"/>
      <c r="O524" s="117"/>
      <c r="P524" s="121"/>
      <c r="Q524" s="117"/>
      <c r="R524" s="121"/>
      <c r="S524" s="117"/>
      <c r="T524" s="121"/>
      <c r="U524" s="117"/>
      <c r="V524" s="121"/>
      <c r="W524" s="117"/>
      <c r="X524" s="711"/>
      <c r="Y524" s="713"/>
      <c r="Z524" s="137"/>
    </row>
    <row r="525" spans="2:26" ht="15.5" x14ac:dyDescent="0.35">
      <c r="B525" s="40"/>
      <c r="D525" s="100"/>
      <c r="E525" s="45" t="s">
        <v>307</v>
      </c>
      <c r="F525" s="44" t="s">
        <v>308</v>
      </c>
      <c r="G525" s="44"/>
      <c r="L525" s="17"/>
      <c r="M525" s="117"/>
      <c r="N525" s="121" t="s">
        <v>319</v>
      </c>
      <c r="O525" s="117">
        <v>1</v>
      </c>
      <c r="P525" s="121" t="s">
        <v>319</v>
      </c>
      <c r="Q525" s="117" t="s">
        <v>319</v>
      </c>
      <c r="R525" s="121">
        <f t="shared" si="12"/>
        <v>1</v>
      </c>
      <c r="S525" s="117"/>
      <c r="T525" s="121"/>
      <c r="U525" s="117"/>
      <c r="V525" s="121">
        <v>1</v>
      </c>
      <c r="W525" s="117">
        <f t="shared" si="13"/>
        <v>1</v>
      </c>
      <c r="X525" s="711"/>
      <c r="Y525" s="713"/>
      <c r="Z525" s="137"/>
    </row>
    <row r="526" spans="2:26" ht="15.75" customHeight="1" x14ac:dyDescent="0.35">
      <c r="B526" s="40"/>
      <c r="D526" s="100"/>
      <c r="E526" s="102" t="s">
        <v>309</v>
      </c>
      <c r="F526" s="44" t="s">
        <v>310</v>
      </c>
      <c r="G526" s="44"/>
      <c r="L526" s="17"/>
      <c r="M526" s="117"/>
      <c r="N526" s="121" t="s">
        <v>319</v>
      </c>
      <c r="O526" s="117" t="s">
        <v>319</v>
      </c>
      <c r="P526" s="121" t="s">
        <v>319</v>
      </c>
      <c r="Q526" s="117" t="s">
        <v>319</v>
      </c>
      <c r="R526" s="121"/>
      <c r="S526" s="117"/>
      <c r="T526" s="121"/>
      <c r="U526" s="117"/>
      <c r="V526" s="121"/>
      <c r="W526" s="117"/>
      <c r="X526" s="711"/>
      <c r="Y526" s="713"/>
      <c r="Z526" s="137"/>
    </row>
    <row r="527" spans="2:26" ht="15.5" x14ac:dyDescent="0.35">
      <c r="B527" s="40"/>
      <c r="D527" s="100"/>
      <c r="E527" s="102" t="s">
        <v>311</v>
      </c>
      <c r="F527" s="103" t="s">
        <v>312</v>
      </c>
      <c r="G527" s="44"/>
      <c r="L527" s="17"/>
      <c r="M527" s="117"/>
      <c r="N527" s="121" t="s">
        <v>319</v>
      </c>
      <c r="O527" s="117" t="s">
        <v>319</v>
      </c>
      <c r="P527" s="121" t="s">
        <v>319</v>
      </c>
      <c r="Q527" s="117" t="s">
        <v>319</v>
      </c>
      <c r="R527" s="121"/>
      <c r="S527" s="117"/>
      <c r="T527" s="121"/>
      <c r="U527" s="117"/>
      <c r="V527" s="121"/>
      <c r="W527" s="117"/>
      <c r="X527" s="711"/>
      <c r="Y527" s="713"/>
      <c r="Z527" s="137"/>
    </row>
    <row r="528" spans="2:26" ht="15.5" x14ac:dyDescent="0.35">
      <c r="B528" s="40"/>
      <c r="D528" s="100"/>
      <c r="E528" s="100"/>
      <c r="F528" s="44"/>
      <c r="G528" s="44"/>
      <c r="L528" s="17"/>
      <c r="M528" s="117"/>
      <c r="N528" s="121"/>
      <c r="O528" s="117"/>
      <c r="P528" s="121"/>
      <c r="Q528" s="117"/>
      <c r="R528" s="121"/>
      <c r="S528" s="117"/>
      <c r="T528" s="121"/>
      <c r="U528" s="117"/>
      <c r="V528" s="121"/>
      <c r="W528" s="117"/>
      <c r="X528" s="711"/>
      <c r="Y528" s="713"/>
      <c r="Z528" s="137"/>
    </row>
    <row r="529" spans="2:26" ht="15.5" x14ac:dyDescent="0.35">
      <c r="B529" s="40"/>
      <c r="D529" s="100"/>
      <c r="E529" s="102"/>
      <c r="F529" s="103"/>
      <c r="G529" s="44"/>
      <c r="L529" s="17"/>
      <c r="M529" s="117"/>
      <c r="N529" s="121"/>
      <c r="O529" s="117"/>
      <c r="P529" s="121"/>
      <c r="Q529" s="117"/>
      <c r="R529" s="121"/>
      <c r="S529" s="117"/>
      <c r="T529" s="121"/>
      <c r="U529" s="117"/>
      <c r="V529" s="121"/>
      <c r="W529" s="117"/>
      <c r="X529" s="711"/>
      <c r="Y529" s="713"/>
      <c r="Z529" s="137"/>
    </row>
    <row r="530" spans="2:26" ht="15.5" x14ac:dyDescent="0.35">
      <c r="B530" s="40"/>
      <c r="D530" s="100" t="s">
        <v>313</v>
      </c>
      <c r="E530" s="45" t="s">
        <v>314</v>
      </c>
      <c r="F530" s="44"/>
      <c r="G530" s="44"/>
      <c r="L530" s="17"/>
      <c r="M530" s="117"/>
      <c r="N530" s="121"/>
      <c r="O530" s="117"/>
      <c r="P530" s="121"/>
      <c r="Q530" s="117"/>
      <c r="R530" s="121"/>
      <c r="S530" s="117"/>
      <c r="T530" s="121"/>
      <c r="U530" s="117"/>
      <c r="V530" s="121"/>
      <c r="W530" s="117"/>
      <c r="X530" s="711"/>
      <c r="Y530" s="713"/>
      <c r="Z530" s="137"/>
    </row>
    <row r="531" spans="2:26" ht="15.5" x14ac:dyDescent="0.35">
      <c r="B531" s="40"/>
      <c r="D531" s="100"/>
      <c r="E531" s="101">
        <v>8.1</v>
      </c>
      <c r="F531" s="44" t="s">
        <v>315</v>
      </c>
      <c r="G531" s="44"/>
      <c r="L531" s="17"/>
      <c r="M531" s="117"/>
      <c r="N531" s="121" t="s">
        <v>319</v>
      </c>
      <c r="O531" s="117" t="s">
        <v>319</v>
      </c>
      <c r="P531" s="121" t="s">
        <v>319</v>
      </c>
      <c r="Q531" s="117" t="s">
        <v>319</v>
      </c>
      <c r="R531" s="121"/>
      <c r="S531" s="117"/>
      <c r="T531" s="121"/>
      <c r="U531" s="117"/>
      <c r="V531" s="121"/>
      <c r="W531" s="117"/>
      <c r="X531" s="711"/>
      <c r="Y531" s="713"/>
      <c r="Z531" s="137"/>
    </row>
    <row r="532" spans="2:26" ht="15.5" x14ac:dyDescent="0.35">
      <c r="B532" s="40"/>
      <c r="D532" s="100"/>
      <c r="E532" s="101">
        <v>8.1999999999999993</v>
      </c>
      <c r="F532" s="44" t="s">
        <v>316</v>
      </c>
      <c r="G532" s="44"/>
      <c r="L532" s="17"/>
      <c r="M532" s="117"/>
      <c r="N532" s="121" t="s">
        <v>319</v>
      </c>
      <c r="O532" s="117" t="s">
        <v>319</v>
      </c>
      <c r="P532" s="121" t="s">
        <v>319</v>
      </c>
      <c r="Q532" s="117" t="s">
        <v>319</v>
      </c>
      <c r="R532" s="121"/>
      <c r="S532" s="117"/>
      <c r="T532" s="121"/>
      <c r="U532" s="117"/>
      <c r="V532" s="121"/>
      <c r="W532" s="117"/>
      <c r="X532" s="711"/>
      <c r="Y532" s="713"/>
      <c r="Z532" s="137"/>
    </row>
    <row r="533" spans="2:26" ht="15.5" x14ac:dyDescent="0.35">
      <c r="B533" s="40"/>
      <c r="D533" s="100"/>
      <c r="E533" s="101">
        <v>8.3000000000000007</v>
      </c>
      <c r="F533" s="45" t="s">
        <v>317</v>
      </c>
      <c r="G533" s="45"/>
      <c r="L533" s="17"/>
      <c r="M533" s="117"/>
      <c r="N533" s="121" t="s">
        <v>319</v>
      </c>
      <c r="O533" s="117" t="s">
        <v>319</v>
      </c>
      <c r="P533" s="121" t="s">
        <v>319</v>
      </c>
      <c r="Q533" s="117" t="s">
        <v>319</v>
      </c>
      <c r="R533" s="121"/>
      <c r="S533" s="117"/>
      <c r="T533" s="121"/>
      <c r="U533" s="117"/>
      <c r="V533" s="121"/>
      <c r="W533" s="117"/>
      <c r="X533" s="711"/>
      <c r="Y533" s="713"/>
      <c r="Z533" s="137"/>
    </row>
    <row r="534" spans="2:26" ht="15.75" customHeight="1" thickBot="1" x14ac:dyDescent="0.4">
      <c r="B534" s="111"/>
      <c r="C534" s="112"/>
      <c r="D534" s="113"/>
      <c r="E534" s="114">
        <v>8.4</v>
      </c>
      <c r="F534" s="115" t="s">
        <v>318</v>
      </c>
      <c r="G534" s="115"/>
      <c r="H534" s="112"/>
      <c r="I534" s="112"/>
      <c r="J534" s="112"/>
      <c r="K534" s="112"/>
      <c r="L534" s="23"/>
      <c r="M534" s="119"/>
      <c r="N534" s="126" t="s">
        <v>319</v>
      </c>
      <c r="O534" s="119" t="s">
        <v>319</v>
      </c>
      <c r="P534" s="126" t="s">
        <v>319</v>
      </c>
      <c r="Q534" s="119" t="s">
        <v>319</v>
      </c>
      <c r="R534" s="126"/>
      <c r="S534" s="119"/>
      <c r="T534" s="126"/>
      <c r="U534" s="119"/>
      <c r="V534" s="126"/>
      <c r="W534" s="119"/>
      <c r="X534" s="770"/>
      <c r="Y534" s="771"/>
      <c r="Z534" s="138"/>
    </row>
  </sheetData>
  <mergeCells count="548">
    <mergeCell ref="Z10:Z14"/>
    <mergeCell ref="B16:L16"/>
    <mergeCell ref="B15:L15"/>
    <mergeCell ref="X15:Y15"/>
    <mergeCell ref="X31:Y31"/>
    <mergeCell ref="X32:Y32"/>
    <mergeCell ref="X33:Y33"/>
    <mergeCell ref="X34:Y34"/>
    <mergeCell ref="X35:Y35"/>
    <mergeCell ref="I7:M7"/>
    <mergeCell ref="R45:R84"/>
    <mergeCell ref="X1:Z1"/>
    <mergeCell ref="A2:Z2"/>
    <mergeCell ref="A3:Z3"/>
    <mergeCell ref="I5:M5"/>
    <mergeCell ref="I6:M6"/>
    <mergeCell ref="I8:M8"/>
    <mergeCell ref="B9:E9"/>
    <mergeCell ref="B10:L14"/>
    <mergeCell ref="M10:M14"/>
    <mergeCell ref="S10:W11"/>
    <mergeCell ref="V12:V14"/>
    <mergeCell ref="W12:W14"/>
    <mergeCell ref="N10:R11"/>
    <mergeCell ref="N12:N14"/>
    <mergeCell ref="O12:O14"/>
    <mergeCell ref="S12:S14"/>
    <mergeCell ref="T12:T14"/>
    <mergeCell ref="U12:U14"/>
    <mergeCell ref="P12:P14"/>
    <mergeCell ref="R12:R14"/>
    <mergeCell ref="Q12:Q14"/>
    <mergeCell ref="X10:Y14"/>
    <mergeCell ref="R240:R245"/>
    <mergeCell ref="X16:Y16"/>
    <mergeCell ref="X17:Y17"/>
    <mergeCell ref="X18:Y18"/>
    <mergeCell ref="X19:Y19"/>
    <mergeCell ref="X20:Y20"/>
    <mergeCell ref="X21:Y21"/>
    <mergeCell ref="X22:Y22"/>
    <mergeCell ref="X23:Y23"/>
    <mergeCell ref="X24:Y24"/>
    <mergeCell ref="X25:Y25"/>
    <mergeCell ref="X26:Y26"/>
    <mergeCell ref="X27:Y27"/>
    <mergeCell ref="X28:Y28"/>
    <mergeCell ref="X29:Y29"/>
    <mergeCell ref="X30:Y30"/>
    <mergeCell ref="X36:Y36"/>
    <mergeCell ref="X37:Y37"/>
    <mergeCell ref="X38:Y38"/>
    <mergeCell ref="X39:Y39"/>
    <mergeCell ref="X40:Y40"/>
    <mergeCell ref="X41:Y41"/>
    <mergeCell ref="X47:Y47"/>
    <mergeCell ref="X48:Y48"/>
    <mergeCell ref="X49:Y49"/>
    <mergeCell ref="X50:Y50"/>
    <mergeCell ref="X51:Y51"/>
    <mergeCell ref="X42:Y42"/>
    <mergeCell ref="X43:Y43"/>
    <mergeCell ref="X44:Y44"/>
    <mergeCell ref="X45:Y45"/>
    <mergeCell ref="X46:Y46"/>
    <mergeCell ref="X57:Y57"/>
    <mergeCell ref="X58:Y58"/>
    <mergeCell ref="X59:Y59"/>
    <mergeCell ref="X60:Y60"/>
    <mergeCell ref="X61:Y61"/>
    <mergeCell ref="X52:Y52"/>
    <mergeCell ref="X53:Y53"/>
    <mergeCell ref="X54:Y54"/>
    <mergeCell ref="X55:Y55"/>
    <mergeCell ref="X56:Y56"/>
    <mergeCell ref="X67:Y67"/>
    <mergeCell ref="X68:Y68"/>
    <mergeCell ref="X69:Y69"/>
    <mergeCell ref="X70:Y70"/>
    <mergeCell ref="X71:Y71"/>
    <mergeCell ref="X62:Y62"/>
    <mergeCell ref="X63:Y63"/>
    <mergeCell ref="X64:Y64"/>
    <mergeCell ref="X65:Y65"/>
    <mergeCell ref="X66:Y66"/>
    <mergeCell ref="X77:Y77"/>
    <mergeCell ref="X78:Y78"/>
    <mergeCell ref="X79:Y79"/>
    <mergeCell ref="X80:Y80"/>
    <mergeCell ref="X81:Y81"/>
    <mergeCell ref="X72:Y72"/>
    <mergeCell ref="X73:Y73"/>
    <mergeCell ref="X74:Y74"/>
    <mergeCell ref="X75:Y75"/>
    <mergeCell ref="X76:Y76"/>
    <mergeCell ref="X87:Y87"/>
    <mergeCell ref="X88:Y88"/>
    <mergeCell ref="X89:Y89"/>
    <mergeCell ref="X90:Y90"/>
    <mergeCell ref="X91:Y91"/>
    <mergeCell ref="X82:Y82"/>
    <mergeCell ref="X83:Y83"/>
    <mergeCell ref="X84:Y84"/>
    <mergeCell ref="X85:Y85"/>
    <mergeCell ref="X86:Y86"/>
    <mergeCell ref="X97:Y97"/>
    <mergeCell ref="X98:Y98"/>
    <mergeCell ref="X99:Y99"/>
    <mergeCell ref="X100:Y100"/>
    <mergeCell ref="X101:Y101"/>
    <mergeCell ref="X92:Y92"/>
    <mergeCell ref="X93:Y93"/>
    <mergeCell ref="X94:Y94"/>
    <mergeCell ref="X95:Y95"/>
    <mergeCell ref="X96:Y96"/>
    <mergeCell ref="X107:Y107"/>
    <mergeCell ref="X108:Y108"/>
    <mergeCell ref="X109:Y109"/>
    <mergeCell ref="X110:Y110"/>
    <mergeCell ref="X111:Y111"/>
    <mergeCell ref="X102:Y102"/>
    <mergeCell ref="X103:Y103"/>
    <mergeCell ref="X104:Y104"/>
    <mergeCell ref="X105:Y105"/>
    <mergeCell ref="X106:Y106"/>
    <mergeCell ref="X117:Y117"/>
    <mergeCell ref="X118:Y118"/>
    <mergeCell ref="X119:Y119"/>
    <mergeCell ref="X120:Y120"/>
    <mergeCell ref="X121:Y121"/>
    <mergeCell ref="X112:Y112"/>
    <mergeCell ref="X113:Y113"/>
    <mergeCell ref="X114:Y114"/>
    <mergeCell ref="X115:Y115"/>
    <mergeCell ref="X116:Y116"/>
    <mergeCell ref="X127:Y127"/>
    <mergeCell ref="X128:Y128"/>
    <mergeCell ref="X129:Y129"/>
    <mergeCell ref="X130:Y130"/>
    <mergeCell ref="X131:Y131"/>
    <mergeCell ref="X122:Y122"/>
    <mergeCell ref="X123:Y123"/>
    <mergeCell ref="X124:Y124"/>
    <mergeCell ref="X125:Y125"/>
    <mergeCell ref="X126:Y126"/>
    <mergeCell ref="X137:Y137"/>
    <mergeCell ref="X138:Y138"/>
    <mergeCell ref="X139:Y139"/>
    <mergeCell ref="X140:Y140"/>
    <mergeCell ref="X141:Y141"/>
    <mergeCell ref="X132:Y132"/>
    <mergeCell ref="X133:Y133"/>
    <mergeCell ref="X134:Y134"/>
    <mergeCell ref="X135:Y135"/>
    <mergeCell ref="X136:Y136"/>
    <mergeCell ref="X147:Y147"/>
    <mergeCell ref="X148:Y148"/>
    <mergeCell ref="X149:Y149"/>
    <mergeCell ref="X150:Y150"/>
    <mergeCell ref="X151:Y151"/>
    <mergeCell ref="X142:Y142"/>
    <mergeCell ref="X143:Y143"/>
    <mergeCell ref="X144:Y144"/>
    <mergeCell ref="X145:Y145"/>
    <mergeCell ref="X146:Y146"/>
    <mergeCell ref="X157:Y157"/>
    <mergeCell ref="X158:Y158"/>
    <mergeCell ref="X159:Y159"/>
    <mergeCell ref="X160:Y160"/>
    <mergeCell ref="X161:Y161"/>
    <mergeCell ref="X152:Y152"/>
    <mergeCell ref="X153:Y153"/>
    <mergeCell ref="X154:Y154"/>
    <mergeCell ref="X155:Y155"/>
    <mergeCell ref="X156:Y156"/>
    <mergeCell ref="X167:Y167"/>
    <mergeCell ref="X168:Y168"/>
    <mergeCell ref="X169:Y169"/>
    <mergeCell ref="X170:Y170"/>
    <mergeCell ref="X171:Y171"/>
    <mergeCell ref="X162:Y162"/>
    <mergeCell ref="X163:Y163"/>
    <mergeCell ref="X164:Y164"/>
    <mergeCell ref="X165:Y165"/>
    <mergeCell ref="X166:Y166"/>
    <mergeCell ref="X177:Y177"/>
    <mergeCell ref="X178:Y178"/>
    <mergeCell ref="X179:Y179"/>
    <mergeCell ref="X180:Y180"/>
    <mergeCell ref="X181:Y181"/>
    <mergeCell ref="X172:Y172"/>
    <mergeCell ref="X173:Y173"/>
    <mergeCell ref="X174:Y174"/>
    <mergeCell ref="X175:Y175"/>
    <mergeCell ref="X176:Y176"/>
    <mergeCell ref="X187:Y187"/>
    <mergeCell ref="X188:Y188"/>
    <mergeCell ref="X189:Y189"/>
    <mergeCell ref="X190:Y190"/>
    <mergeCell ref="X191:Y191"/>
    <mergeCell ref="X182:Y182"/>
    <mergeCell ref="X183:Y183"/>
    <mergeCell ref="X184:Y184"/>
    <mergeCell ref="X185:Y185"/>
    <mergeCell ref="X186:Y186"/>
    <mergeCell ref="X197:Y197"/>
    <mergeCell ref="X198:Y198"/>
    <mergeCell ref="X199:Y199"/>
    <mergeCell ref="X200:Y200"/>
    <mergeCell ref="X201:Y201"/>
    <mergeCell ref="X192:Y192"/>
    <mergeCell ref="X193:Y193"/>
    <mergeCell ref="X194:Y194"/>
    <mergeCell ref="X195:Y195"/>
    <mergeCell ref="X196:Y196"/>
    <mergeCell ref="X207:Y207"/>
    <mergeCell ref="X208:Y208"/>
    <mergeCell ref="X209:Y209"/>
    <mergeCell ref="X210:Y210"/>
    <mergeCell ref="X211:Y211"/>
    <mergeCell ref="X202:Y202"/>
    <mergeCell ref="X203:Y203"/>
    <mergeCell ref="X204:Y204"/>
    <mergeCell ref="X205:Y205"/>
    <mergeCell ref="X206:Y206"/>
    <mergeCell ref="X217:Y217"/>
    <mergeCell ref="X218:Y218"/>
    <mergeCell ref="X219:Y219"/>
    <mergeCell ref="X220:Y220"/>
    <mergeCell ref="X221:Y221"/>
    <mergeCell ref="X212:Y212"/>
    <mergeCell ref="X213:Y213"/>
    <mergeCell ref="X214:Y214"/>
    <mergeCell ref="X215:Y215"/>
    <mergeCell ref="X216:Y216"/>
    <mergeCell ref="X227:Y227"/>
    <mergeCell ref="X228:Y228"/>
    <mergeCell ref="X229:Y229"/>
    <mergeCell ref="X230:Y230"/>
    <mergeCell ref="X231:Y231"/>
    <mergeCell ref="X222:Y222"/>
    <mergeCell ref="X223:Y223"/>
    <mergeCell ref="X224:Y224"/>
    <mergeCell ref="X225:Y225"/>
    <mergeCell ref="X226:Y226"/>
    <mergeCell ref="X237:Y237"/>
    <mergeCell ref="X238:Y238"/>
    <mergeCell ref="X239:Y239"/>
    <mergeCell ref="X240:Y240"/>
    <mergeCell ref="X241:Y241"/>
    <mergeCell ref="X232:Y232"/>
    <mergeCell ref="X233:Y233"/>
    <mergeCell ref="X234:Y234"/>
    <mergeCell ref="X235:Y235"/>
    <mergeCell ref="X236:Y236"/>
    <mergeCell ref="X247:Y247"/>
    <mergeCell ref="X248:Y248"/>
    <mergeCell ref="X249:Y249"/>
    <mergeCell ref="X250:Y250"/>
    <mergeCell ref="X251:Y251"/>
    <mergeCell ref="X242:Y242"/>
    <mergeCell ref="X243:Y243"/>
    <mergeCell ref="X244:Y244"/>
    <mergeCell ref="X245:Y245"/>
    <mergeCell ref="X246:Y246"/>
    <mergeCell ref="X257:Y257"/>
    <mergeCell ref="X258:Y258"/>
    <mergeCell ref="X259:Y259"/>
    <mergeCell ref="X260:Y260"/>
    <mergeCell ref="X261:Y261"/>
    <mergeCell ref="X252:Y252"/>
    <mergeCell ref="X253:Y253"/>
    <mergeCell ref="X254:Y254"/>
    <mergeCell ref="X255:Y255"/>
    <mergeCell ref="X256:Y256"/>
    <mergeCell ref="X267:Y267"/>
    <mergeCell ref="X268:Y268"/>
    <mergeCell ref="X269:Y269"/>
    <mergeCell ref="X270:Y270"/>
    <mergeCell ref="X271:Y271"/>
    <mergeCell ref="X262:Y262"/>
    <mergeCell ref="X263:Y263"/>
    <mergeCell ref="X264:Y264"/>
    <mergeCell ref="X265:Y265"/>
    <mergeCell ref="X266:Y266"/>
    <mergeCell ref="X277:Y277"/>
    <mergeCell ref="X278:Y278"/>
    <mergeCell ref="X279:Y279"/>
    <mergeCell ref="X280:Y280"/>
    <mergeCell ref="X281:Y281"/>
    <mergeCell ref="X272:Y272"/>
    <mergeCell ref="X273:Y273"/>
    <mergeCell ref="X274:Y274"/>
    <mergeCell ref="X275:Y275"/>
    <mergeCell ref="X276:Y276"/>
    <mergeCell ref="X287:Y287"/>
    <mergeCell ref="X288:Y288"/>
    <mergeCell ref="X289:Y289"/>
    <mergeCell ref="X290:Y290"/>
    <mergeCell ref="X291:Y291"/>
    <mergeCell ref="X282:Y282"/>
    <mergeCell ref="X283:Y283"/>
    <mergeCell ref="X284:Y284"/>
    <mergeCell ref="X285:Y285"/>
    <mergeCell ref="X286:Y286"/>
    <mergeCell ref="X297:Y297"/>
    <mergeCell ref="X298:Y298"/>
    <mergeCell ref="X299:Y299"/>
    <mergeCell ref="X300:Y300"/>
    <mergeCell ref="X301:Y301"/>
    <mergeCell ref="X292:Y292"/>
    <mergeCell ref="X293:Y293"/>
    <mergeCell ref="X294:Y294"/>
    <mergeCell ref="X295:Y295"/>
    <mergeCell ref="X296:Y296"/>
    <mergeCell ref="X307:Y307"/>
    <mergeCell ref="X308:Y308"/>
    <mergeCell ref="X309:Y309"/>
    <mergeCell ref="X310:Y310"/>
    <mergeCell ref="X311:Y311"/>
    <mergeCell ref="X302:Y302"/>
    <mergeCell ref="X303:Y303"/>
    <mergeCell ref="X304:Y304"/>
    <mergeCell ref="X305:Y305"/>
    <mergeCell ref="X306:Y306"/>
    <mergeCell ref="X317:Y317"/>
    <mergeCell ref="X318:Y318"/>
    <mergeCell ref="X319:Y319"/>
    <mergeCell ref="X320:Y320"/>
    <mergeCell ref="X321:Y321"/>
    <mergeCell ref="X312:Y312"/>
    <mergeCell ref="X313:Y313"/>
    <mergeCell ref="X314:Y314"/>
    <mergeCell ref="X315:Y315"/>
    <mergeCell ref="X316:Y316"/>
    <mergeCell ref="X327:Y327"/>
    <mergeCell ref="X328:Y328"/>
    <mergeCell ref="X329:Y329"/>
    <mergeCell ref="X330:Y330"/>
    <mergeCell ref="X331:Y331"/>
    <mergeCell ref="X322:Y322"/>
    <mergeCell ref="X323:Y323"/>
    <mergeCell ref="X324:Y324"/>
    <mergeCell ref="X325:Y325"/>
    <mergeCell ref="X326:Y326"/>
    <mergeCell ref="X337:Y337"/>
    <mergeCell ref="X338:Y338"/>
    <mergeCell ref="X339:Y339"/>
    <mergeCell ref="X340:Y340"/>
    <mergeCell ref="X341:Y341"/>
    <mergeCell ref="X332:Y332"/>
    <mergeCell ref="X333:Y333"/>
    <mergeCell ref="X334:Y334"/>
    <mergeCell ref="X335:Y335"/>
    <mergeCell ref="X336:Y336"/>
    <mergeCell ref="X347:Y347"/>
    <mergeCell ref="X348:Y348"/>
    <mergeCell ref="X349:Y349"/>
    <mergeCell ref="X350:Y350"/>
    <mergeCell ref="X351:Y351"/>
    <mergeCell ref="X342:Y342"/>
    <mergeCell ref="X343:Y343"/>
    <mergeCell ref="X344:Y344"/>
    <mergeCell ref="X345:Y345"/>
    <mergeCell ref="X346:Y346"/>
    <mergeCell ref="X357:Y357"/>
    <mergeCell ref="X358:Y358"/>
    <mergeCell ref="X359:Y359"/>
    <mergeCell ref="X360:Y360"/>
    <mergeCell ref="X361:Y361"/>
    <mergeCell ref="X352:Y352"/>
    <mergeCell ref="X353:Y353"/>
    <mergeCell ref="X354:Y354"/>
    <mergeCell ref="X355:Y355"/>
    <mergeCell ref="X356:Y356"/>
    <mergeCell ref="X367:Y367"/>
    <mergeCell ref="X368:Y368"/>
    <mergeCell ref="X369:Y369"/>
    <mergeCell ref="X370:Y370"/>
    <mergeCell ref="X371:Y371"/>
    <mergeCell ref="X362:Y362"/>
    <mergeCell ref="X363:Y363"/>
    <mergeCell ref="X364:Y364"/>
    <mergeCell ref="X365:Y365"/>
    <mergeCell ref="X366:Y366"/>
    <mergeCell ref="X377:Y377"/>
    <mergeCell ref="X378:Y378"/>
    <mergeCell ref="X379:Y379"/>
    <mergeCell ref="X380:Y380"/>
    <mergeCell ref="X381:Y381"/>
    <mergeCell ref="X372:Y372"/>
    <mergeCell ref="X373:Y373"/>
    <mergeCell ref="X374:Y374"/>
    <mergeCell ref="X375:Y375"/>
    <mergeCell ref="X376:Y376"/>
    <mergeCell ref="X387:Y387"/>
    <mergeCell ref="X388:Y388"/>
    <mergeCell ref="X389:Y389"/>
    <mergeCell ref="X390:Y390"/>
    <mergeCell ref="X391:Y391"/>
    <mergeCell ref="X382:Y382"/>
    <mergeCell ref="X383:Y383"/>
    <mergeCell ref="X384:Y384"/>
    <mergeCell ref="X385:Y385"/>
    <mergeCell ref="X386:Y386"/>
    <mergeCell ref="X397:Y397"/>
    <mergeCell ref="X398:Y398"/>
    <mergeCell ref="X399:Y399"/>
    <mergeCell ref="X400:Y400"/>
    <mergeCell ref="X401:Y401"/>
    <mergeCell ref="X392:Y392"/>
    <mergeCell ref="X393:Y393"/>
    <mergeCell ref="X394:Y394"/>
    <mergeCell ref="X395:Y395"/>
    <mergeCell ref="X396:Y396"/>
    <mergeCell ref="X407:Y407"/>
    <mergeCell ref="X408:Y408"/>
    <mergeCell ref="X409:Y409"/>
    <mergeCell ref="X410:Y410"/>
    <mergeCell ref="X411:Y411"/>
    <mergeCell ref="X402:Y402"/>
    <mergeCell ref="X403:Y403"/>
    <mergeCell ref="X404:Y404"/>
    <mergeCell ref="X405:Y405"/>
    <mergeCell ref="X406:Y406"/>
    <mergeCell ref="X417:Y417"/>
    <mergeCell ref="X418:Y418"/>
    <mergeCell ref="X419:Y419"/>
    <mergeCell ref="X420:Y420"/>
    <mergeCell ref="X421:Y421"/>
    <mergeCell ref="X412:Y412"/>
    <mergeCell ref="X413:Y413"/>
    <mergeCell ref="X414:Y414"/>
    <mergeCell ref="X415:Y415"/>
    <mergeCell ref="X416:Y416"/>
    <mergeCell ref="X427:Y427"/>
    <mergeCell ref="X428:Y428"/>
    <mergeCell ref="X429:Y429"/>
    <mergeCell ref="X430:Y430"/>
    <mergeCell ref="X431:Y431"/>
    <mergeCell ref="X422:Y422"/>
    <mergeCell ref="X423:Y423"/>
    <mergeCell ref="X424:Y424"/>
    <mergeCell ref="X425:Y425"/>
    <mergeCell ref="X426:Y426"/>
    <mergeCell ref="X437:Y437"/>
    <mergeCell ref="X438:Y438"/>
    <mergeCell ref="X439:Y439"/>
    <mergeCell ref="X440:Y440"/>
    <mergeCell ref="X441:Y441"/>
    <mergeCell ref="X432:Y432"/>
    <mergeCell ref="X433:Y433"/>
    <mergeCell ref="X434:Y434"/>
    <mergeCell ref="X435:Y435"/>
    <mergeCell ref="X436:Y436"/>
    <mergeCell ref="X447:Y447"/>
    <mergeCell ref="X448:Y448"/>
    <mergeCell ref="X449:Y449"/>
    <mergeCell ref="X450:Y450"/>
    <mergeCell ref="X451:Y451"/>
    <mergeCell ref="X442:Y442"/>
    <mergeCell ref="X443:Y443"/>
    <mergeCell ref="X444:Y444"/>
    <mergeCell ref="X445:Y445"/>
    <mergeCell ref="X446:Y446"/>
    <mergeCell ref="X457:Y457"/>
    <mergeCell ref="X458:Y458"/>
    <mergeCell ref="X459:Y459"/>
    <mergeCell ref="X460:Y460"/>
    <mergeCell ref="X461:Y461"/>
    <mergeCell ref="X452:Y452"/>
    <mergeCell ref="X453:Y453"/>
    <mergeCell ref="X454:Y454"/>
    <mergeCell ref="X455:Y455"/>
    <mergeCell ref="X456:Y456"/>
    <mergeCell ref="X467:Y467"/>
    <mergeCell ref="X468:Y468"/>
    <mergeCell ref="X469:Y469"/>
    <mergeCell ref="X470:Y470"/>
    <mergeCell ref="X471:Y471"/>
    <mergeCell ref="X462:Y462"/>
    <mergeCell ref="X463:Y463"/>
    <mergeCell ref="X464:Y464"/>
    <mergeCell ref="X465:Y465"/>
    <mergeCell ref="X466:Y466"/>
    <mergeCell ref="X477:Y477"/>
    <mergeCell ref="X478:Y478"/>
    <mergeCell ref="X479:Y479"/>
    <mergeCell ref="X480:Y480"/>
    <mergeCell ref="X481:Y481"/>
    <mergeCell ref="X472:Y472"/>
    <mergeCell ref="X473:Y473"/>
    <mergeCell ref="X474:Y474"/>
    <mergeCell ref="X475:Y475"/>
    <mergeCell ref="X476:Y476"/>
    <mergeCell ref="X487:Y487"/>
    <mergeCell ref="X488:Y488"/>
    <mergeCell ref="X489:Y489"/>
    <mergeCell ref="X490:Y490"/>
    <mergeCell ref="X491:Y491"/>
    <mergeCell ref="X482:Y482"/>
    <mergeCell ref="X483:Y483"/>
    <mergeCell ref="X484:Y484"/>
    <mergeCell ref="X485:Y485"/>
    <mergeCell ref="X486:Y486"/>
    <mergeCell ref="X497:Y497"/>
    <mergeCell ref="X498:Y498"/>
    <mergeCell ref="X499:Y499"/>
    <mergeCell ref="X500:Y500"/>
    <mergeCell ref="X501:Y501"/>
    <mergeCell ref="X492:Y492"/>
    <mergeCell ref="X493:Y493"/>
    <mergeCell ref="X494:Y494"/>
    <mergeCell ref="X495:Y495"/>
    <mergeCell ref="X496:Y496"/>
    <mergeCell ref="X507:Y507"/>
    <mergeCell ref="X508:Y508"/>
    <mergeCell ref="X509:Y509"/>
    <mergeCell ref="X510:Y510"/>
    <mergeCell ref="X511:Y511"/>
    <mergeCell ref="X502:Y502"/>
    <mergeCell ref="X503:Y503"/>
    <mergeCell ref="X504:Y504"/>
    <mergeCell ref="X505:Y505"/>
    <mergeCell ref="X506:Y506"/>
    <mergeCell ref="X517:Y517"/>
    <mergeCell ref="X518:Y518"/>
    <mergeCell ref="X519:Y519"/>
    <mergeCell ref="X520:Y520"/>
    <mergeCell ref="X521:Y521"/>
    <mergeCell ref="X512:Y512"/>
    <mergeCell ref="X513:Y513"/>
    <mergeCell ref="X514:Y514"/>
    <mergeCell ref="X515:Y515"/>
    <mergeCell ref="X516:Y516"/>
    <mergeCell ref="X532:Y532"/>
    <mergeCell ref="X533:Y533"/>
    <mergeCell ref="X534:Y534"/>
    <mergeCell ref="X527:Y527"/>
    <mergeCell ref="X528:Y528"/>
    <mergeCell ref="X529:Y529"/>
    <mergeCell ref="X530:Y530"/>
    <mergeCell ref="X531:Y531"/>
    <mergeCell ref="X522:Y522"/>
    <mergeCell ref="X523:Y523"/>
    <mergeCell ref="X524:Y524"/>
    <mergeCell ref="X525:Y525"/>
    <mergeCell ref="X526:Y526"/>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50"/>
  <sheetViews>
    <sheetView topLeftCell="B1" zoomScale="70" zoomScaleNormal="70" workbookViewId="0">
      <pane ySplit="15" topLeftCell="A350" activePane="bottomLeft" state="frozen"/>
      <selection activeCell="W378" sqref="W378"/>
      <selection pane="bottomLeft" activeCell="W378" sqref="W378"/>
    </sheetView>
  </sheetViews>
  <sheetFormatPr defaultColWidth="9.1796875" defaultRowHeight="14.5" x14ac:dyDescent="0.35"/>
  <cols>
    <col min="1" max="1" width="0" hidden="1" customWidth="1"/>
    <col min="14" max="14" width="14.7265625" customWidth="1"/>
    <col min="15" max="15" width="14.26953125" customWidth="1"/>
    <col min="16" max="16" width="15" customWidth="1"/>
    <col min="17" max="17" width="13.453125" customWidth="1"/>
    <col min="18" max="18" width="18.81640625" customWidth="1"/>
    <col min="19" max="20" width="13.26953125" customWidth="1"/>
    <col min="21" max="21" width="16.26953125" customWidth="1"/>
    <col min="22" max="22" width="12.54296875" customWidth="1"/>
    <col min="23" max="23" width="20.54296875" customWidth="1"/>
    <col min="26" max="26" width="13.453125" customWidth="1"/>
  </cols>
  <sheetData>
    <row r="1" spans="1:26" ht="16.5" x14ac:dyDescent="0.35">
      <c r="A1" s="50"/>
      <c r="B1" s="50"/>
      <c r="C1" s="50"/>
      <c r="D1" s="50"/>
      <c r="E1" s="50"/>
      <c r="F1" s="50"/>
      <c r="G1" s="50"/>
      <c r="H1" s="50"/>
      <c r="I1" s="50"/>
      <c r="J1" s="50"/>
      <c r="K1" s="50"/>
      <c r="L1" s="50"/>
      <c r="M1" s="50"/>
      <c r="N1" s="50"/>
      <c r="O1" s="50"/>
      <c r="P1" s="50"/>
      <c r="Q1" s="50"/>
      <c r="R1" s="50"/>
      <c r="S1" s="50"/>
      <c r="T1" s="50"/>
      <c r="U1" s="50"/>
      <c r="V1" s="50"/>
      <c r="W1" s="50"/>
      <c r="X1" s="742" t="s">
        <v>0</v>
      </c>
      <c r="Y1" s="742"/>
      <c r="Z1" s="742"/>
    </row>
    <row r="2" spans="1:26" ht="18" x14ac:dyDescent="0.4">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row>
    <row r="3" spans="1:26" ht="17.5" x14ac:dyDescent="0.35">
      <c r="A3" s="744" t="s">
        <v>354</v>
      </c>
      <c r="B3" s="744"/>
      <c r="C3" s="744"/>
      <c r="D3" s="744"/>
      <c r="E3" s="744"/>
      <c r="F3" s="744"/>
      <c r="G3" s="744"/>
      <c r="H3" s="744"/>
      <c r="I3" s="744"/>
      <c r="J3" s="744"/>
      <c r="K3" s="744"/>
      <c r="L3" s="744"/>
      <c r="M3" s="744"/>
      <c r="N3" s="744"/>
      <c r="O3" s="744"/>
      <c r="P3" s="744"/>
      <c r="Q3" s="744"/>
      <c r="R3" s="744"/>
      <c r="S3" s="744"/>
      <c r="T3" s="744"/>
      <c r="U3" s="744"/>
      <c r="V3" s="744"/>
      <c r="W3" s="744"/>
      <c r="X3" s="744"/>
      <c r="Y3" s="744"/>
      <c r="Z3" s="744"/>
    </row>
    <row r="4" spans="1:26" x14ac:dyDescent="0.3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35">
      <c r="A5" s="50"/>
      <c r="B5" s="53" t="s">
        <v>2</v>
      </c>
      <c r="C5" s="53"/>
      <c r="D5" s="53"/>
      <c r="E5" s="1"/>
      <c r="F5" s="1"/>
      <c r="G5" s="1"/>
      <c r="H5" s="2" t="s">
        <v>3</v>
      </c>
      <c r="I5" s="732" t="s">
        <v>353</v>
      </c>
      <c r="J5" s="732"/>
      <c r="K5" s="732"/>
      <c r="L5" s="732"/>
      <c r="M5" s="732"/>
      <c r="N5" s="3"/>
      <c r="O5" s="3"/>
      <c r="P5" s="3"/>
      <c r="Q5" s="3"/>
      <c r="R5" s="3"/>
      <c r="S5" s="3"/>
      <c r="T5" s="3"/>
      <c r="U5" s="54"/>
      <c r="V5" s="54"/>
      <c r="W5" s="55"/>
      <c r="X5" s="4" t="s">
        <v>4</v>
      </c>
      <c r="Y5" s="4"/>
      <c r="Z5" s="5"/>
    </row>
    <row r="6" spans="1:26" x14ac:dyDescent="0.35">
      <c r="A6" s="50"/>
      <c r="B6" s="53" t="s">
        <v>5</v>
      </c>
      <c r="C6" s="53"/>
      <c r="D6" s="53"/>
      <c r="E6" s="1"/>
      <c r="F6" s="1"/>
      <c r="G6" s="1"/>
      <c r="H6" s="2" t="s">
        <v>3</v>
      </c>
      <c r="I6" s="732"/>
      <c r="J6" s="732"/>
      <c r="K6" s="732"/>
      <c r="L6" s="732"/>
      <c r="M6" s="732"/>
      <c r="N6" s="3"/>
      <c r="O6" s="3"/>
      <c r="P6" s="3"/>
      <c r="Q6" s="3"/>
      <c r="R6" s="3"/>
      <c r="S6" s="3"/>
      <c r="T6" s="3"/>
      <c r="U6" s="54"/>
      <c r="V6" s="54"/>
      <c r="W6" s="56"/>
      <c r="X6" s="4" t="s">
        <v>6</v>
      </c>
      <c r="Y6" s="4"/>
      <c r="Z6" s="5"/>
    </row>
    <row r="7" spans="1:26" x14ac:dyDescent="0.35">
      <c r="A7" s="50"/>
      <c r="B7" s="53" t="s">
        <v>7</v>
      </c>
      <c r="C7" s="53"/>
      <c r="D7" s="53"/>
      <c r="E7" s="1"/>
      <c r="F7" s="1"/>
      <c r="G7" s="1"/>
      <c r="H7" s="2" t="s">
        <v>3</v>
      </c>
      <c r="I7" s="732"/>
      <c r="J7" s="732"/>
      <c r="K7" s="732"/>
      <c r="L7" s="732"/>
      <c r="M7" s="732"/>
      <c r="N7" s="3"/>
      <c r="O7" s="3"/>
      <c r="P7" s="3"/>
      <c r="Q7" s="3"/>
      <c r="R7" s="3"/>
      <c r="S7" s="54"/>
      <c r="T7" s="54"/>
      <c r="U7" s="54"/>
      <c r="V7" s="50"/>
      <c r="W7" s="56"/>
      <c r="X7" s="4" t="s">
        <v>8</v>
      </c>
      <c r="Y7" s="4"/>
      <c r="Z7" s="5"/>
    </row>
    <row r="8" spans="1:26" x14ac:dyDescent="0.35">
      <c r="A8" s="50"/>
      <c r="B8" s="53" t="s">
        <v>9</v>
      </c>
      <c r="C8" s="53"/>
      <c r="D8" s="53"/>
      <c r="E8" s="1"/>
      <c r="F8" s="1"/>
      <c r="G8" s="1"/>
      <c r="H8" s="2" t="s">
        <v>3</v>
      </c>
      <c r="I8" s="732"/>
      <c r="J8" s="732"/>
      <c r="K8" s="732"/>
      <c r="L8" s="732"/>
      <c r="M8" s="732"/>
      <c r="N8" s="3"/>
      <c r="O8" s="3"/>
      <c r="P8" s="3"/>
      <c r="Q8" s="3"/>
      <c r="R8" s="3"/>
      <c r="S8" s="54"/>
      <c r="T8" s="54"/>
      <c r="U8" s="54"/>
      <c r="V8" s="50"/>
      <c r="W8" s="56"/>
      <c r="X8" s="4" t="s">
        <v>10</v>
      </c>
      <c r="Y8" s="4"/>
      <c r="Z8" s="5"/>
    </row>
    <row r="9" spans="1:26" ht="15" thickBot="1" x14ac:dyDescent="0.4">
      <c r="A9" s="50"/>
      <c r="B9" s="733"/>
      <c r="C9" s="733"/>
      <c r="D9" s="733"/>
      <c r="E9" s="733"/>
      <c r="F9" s="5"/>
      <c r="G9" s="5"/>
      <c r="H9" s="5"/>
      <c r="I9" s="5"/>
      <c r="J9" s="5"/>
      <c r="K9" s="50"/>
      <c r="L9" s="50"/>
      <c r="M9" s="50"/>
      <c r="N9" s="50"/>
      <c r="O9" s="50"/>
      <c r="P9" s="50"/>
      <c r="Q9" s="50"/>
      <c r="R9" s="50"/>
      <c r="S9" s="50"/>
      <c r="T9" s="50"/>
      <c r="U9" s="54"/>
      <c r="V9" s="50"/>
      <c r="W9" s="54"/>
      <c r="X9" s="50"/>
      <c r="Y9" s="5"/>
      <c r="Z9" s="50"/>
    </row>
    <row r="10" spans="1:26" ht="15.75" customHeight="1" x14ac:dyDescent="0.35">
      <c r="A10" s="50"/>
      <c r="B10" s="714" t="s">
        <v>11</v>
      </c>
      <c r="C10" s="734"/>
      <c r="D10" s="734"/>
      <c r="E10" s="734"/>
      <c r="F10" s="734"/>
      <c r="G10" s="734"/>
      <c r="H10" s="734"/>
      <c r="I10" s="734"/>
      <c r="J10" s="734"/>
      <c r="K10" s="734"/>
      <c r="L10" s="735"/>
      <c r="M10" s="740" t="s">
        <v>12</v>
      </c>
      <c r="N10" s="714" t="s">
        <v>13</v>
      </c>
      <c r="O10" s="734"/>
      <c r="P10" s="734"/>
      <c r="Q10" s="734"/>
      <c r="R10" s="735"/>
      <c r="S10" s="726" t="s">
        <v>14</v>
      </c>
      <c r="T10" s="727"/>
      <c r="U10" s="727"/>
      <c r="V10" s="727"/>
      <c r="W10" s="728"/>
      <c r="X10" s="714" t="s">
        <v>15</v>
      </c>
      <c r="Y10" s="735"/>
      <c r="Z10" s="717" t="s">
        <v>16</v>
      </c>
    </row>
    <row r="11" spans="1:26" ht="15" thickBot="1" x14ac:dyDescent="0.4">
      <c r="A11" s="50"/>
      <c r="B11" s="715"/>
      <c r="C11" s="736"/>
      <c r="D11" s="736"/>
      <c r="E11" s="736"/>
      <c r="F11" s="736"/>
      <c r="G11" s="736"/>
      <c r="H11" s="736"/>
      <c r="I11" s="736"/>
      <c r="J11" s="736"/>
      <c r="K11" s="736"/>
      <c r="L11" s="737"/>
      <c r="M11" s="741"/>
      <c r="N11" s="716"/>
      <c r="O11" s="738"/>
      <c r="P11" s="738"/>
      <c r="Q11" s="738"/>
      <c r="R11" s="739"/>
      <c r="S11" s="729"/>
      <c r="T11" s="730"/>
      <c r="U11" s="730"/>
      <c r="V11" s="730"/>
      <c r="W11" s="731"/>
      <c r="X11" s="715"/>
      <c r="Y11" s="737"/>
      <c r="Z11" s="718"/>
    </row>
    <row r="12" spans="1:26" ht="15.75" customHeight="1" x14ac:dyDescent="0.35">
      <c r="A12" s="50"/>
      <c r="B12" s="715"/>
      <c r="C12" s="736"/>
      <c r="D12" s="736"/>
      <c r="E12" s="736"/>
      <c r="F12" s="736"/>
      <c r="G12" s="736"/>
      <c r="H12" s="736"/>
      <c r="I12" s="736"/>
      <c r="J12" s="736"/>
      <c r="K12" s="736"/>
      <c r="L12" s="737"/>
      <c r="M12" s="724"/>
      <c r="N12" s="720" t="s">
        <v>17</v>
      </c>
      <c r="O12" s="723" t="s">
        <v>18</v>
      </c>
      <c r="P12" s="720" t="s">
        <v>19</v>
      </c>
      <c r="Q12" s="723" t="s">
        <v>20</v>
      </c>
      <c r="R12" s="720" t="s">
        <v>21</v>
      </c>
      <c r="S12" s="723" t="s">
        <v>17</v>
      </c>
      <c r="T12" s="720" t="s">
        <v>18</v>
      </c>
      <c r="U12" s="723" t="s">
        <v>19</v>
      </c>
      <c r="V12" s="720" t="s">
        <v>20</v>
      </c>
      <c r="W12" s="723" t="s">
        <v>21</v>
      </c>
      <c r="X12" s="715"/>
      <c r="Y12" s="737"/>
      <c r="Z12" s="718"/>
    </row>
    <row r="13" spans="1:26" x14ac:dyDescent="0.35">
      <c r="A13" s="50"/>
      <c r="B13" s="715"/>
      <c r="C13" s="736"/>
      <c r="D13" s="736"/>
      <c r="E13" s="736"/>
      <c r="F13" s="736"/>
      <c r="G13" s="736"/>
      <c r="H13" s="736"/>
      <c r="I13" s="736"/>
      <c r="J13" s="736"/>
      <c r="K13" s="736"/>
      <c r="L13" s="737"/>
      <c r="M13" s="724"/>
      <c r="N13" s="721"/>
      <c r="O13" s="724"/>
      <c r="P13" s="721"/>
      <c r="Q13" s="724"/>
      <c r="R13" s="721"/>
      <c r="S13" s="724"/>
      <c r="T13" s="721"/>
      <c r="U13" s="724"/>
      <c r="V13" s="721"/>
      <c r="W13" s="724"/>
      <c r="X13" s="715"/>
      <c r="Y13" s="737"/>
      <c r="Z13" s="718"/>
    </row>
    <row r="14" spans="1:26" ht="15" thickBot="1" x14ac:dyDescent="0.4">
      <c r="A14" s="50"/>
      <c r="B14" s="716"/>
      <c r="C14" s="738"/>
      <c r="D14" s="738"/>
      <c r="E14" s="738"/>
      <c r="F14" s="738"/>
      <c r="G14" s="738"/>
      <c r="H14" s="738"/>
      <c r="I14" s="738"/>
      <c r="J14" s="738"/>
      <c r="K14" s="738"/>
      <c r="L14" s="739"/>
      <c r="M14" s="725"/>
      <c r="N14" s="722"/>
      <c r="O14" s="725"/>
      <c r="P14" s="722"/>
      <c r="Q14" s="725"/>
      <c r="R14" s="722"/>
      <c r="S14" s="725"/>
      <c r="T14" s="722"/>
      <c r="U14" s="725"/>
      <c r="V14" s="722"/>
      <c r="W14" s="725"/>
      <c r="X14" s="716"/>
      <c r="Y14" s="739"/>
      <c r="Z14" s="719"/>
    </row>
    <row r="15" spans="1:26" ht="15" thickBot="1" x14ac:dyDescent="0.4">
      <c r="A15" s="50"/>
      <c r="B15" s="705">
        <v>1</v>
      </c>
      <c r="C15" s="706"/>
      <c r="D15" s="706"/>
      <c r="E15" s="706"/>
      <c r="F15" s="706"/>
      <c r="G15" s="706"/>
      <c r="H15" s="706"/>
      <c r="I15" s="706"/>
      <c r="J15" s="706"/>
      <c r="K15" s="706"/>
      <c r="L15" s="707"/>
      <c r="M15" s="6">
        <v>2</v>
      </c>
      <c r="N15" s="9">
        <v>3</v>
      </c>
      <c r="O15" s="6">
        <v>4</v>
      </c>
      <c r="P15" s="131">
        <v>5</v>
      </c>
      <c r="Q15" s="132">
        <v>6</v>
      </c>
      <c r="R15" s="133" t="s">
        <v>22</v>
      </c>
      <c r="S15" s="7">
        <v>8</v>
      </c>
      <c r="T15" s="133">
        <v>9</v>
      </c>
      <c r="U15" s="7">
        <v>10</v>
      </c>
      <c r="V15" s="133">
        <v>11</v>
      </c>
      <c r="W15" s="7" t="s">
        <v>23</v>
      </c>
      <c r="X15" s="777">
        <v>13</v>
      </c>
      <c r="Y15" s="778"/>
      <c r="Z15" s="8">
        <v>14</v>
      </c>
    </row>
    <row r="16" spans="1:26" x14ac:dyDescent="0.35">
      <c r="B16" s="708"/>
      <c r="C16" s="709"/>
      <c r="D16" s="709"/>
      <c r="E16" s="709"/>
      <c r="F16" s="709"/>
      <c r="G16" s="709"/>
      <c r="H16" s="709"/>
      <c r="I16" s="709"/>
      <c r="J16" s="709"/>
      <c r="K16" s="709"/>
      <c r="L16" s="710"/>
      <c r="M16" s="116"/>
      <c r="N16" s="120"/>
      <c r="O16" s="116"/>
      <c r="P16" s="120"/>
      <c r="Q16" s="116"/>
      <c r="R16" s="120"/>
      <c r="S16" s="116"/>
      <c r="T16" s="120"/>
      <c r="U16" s="116"/>
      <c r="V16" s="120"/>
      <c r="W16" s="116"/>
      <c r="X16" s="779"/>
      <c r="Y16" s="780"/>
      <c r="Z16" s="136"/>
    </row>
    <row r="17" spans="2:26" x14ac:dyDescent="0.35">
      <c r="B17" s="39" t="s">
        <v>24</v>
      </c>
      <c r="L17" s="17"/>
      <c r="M17" s="117"/>
      <c r="N17" s="121"/>
      <c r="O17" s="117"/>
      <c r="P17" s="121"/>
      <c r="Q17" s="117"/>
      <c r="R17" s="121"/>
      <c r="S17" s="117"/>
      <c r="T17" s="121"/>
      <c r="U17" s="117"/>
      <c r="V17" s="121"/>
      <c r="W17" s="117"/>
      <c r="X17" s="711"/>
      <c r="Y17" s="713"/>
      <c r="Z17" s="137"/>
    </row>
    <row r="18" spans="2:26" x14ac:dyDescent="0.35">
      <c r="B18" s="40"/>
      <c r="L18" s="17"/>
      <c r="M18" s="117"/>
      <c r="N18" s="121"/>
      <c r="O18" s="117"/>
      <c r="P18" s="121"/>
      <c r="Q18" s="117"/>
      <c r="R18" s="121"/>
      <c r="S18" s="117"/>
      <c r="T18" s="121"/>
      <c r="U18" s="117"/>
      <c r="V18" s="121"/>
      <c r="W18" s="117"/>
      <c r="X18" s="711"/>
      <c r="Y18" s="713"/>
      <c r="Z18" s="137"/>
    </row>
    <row r="19" spans="2:26" ht="15" customHeight="1" x14ac:dyDescent="0.35">
      <c r="B19" s="104" t="s">
        <v>25</v>
      </c>
      <c r="C19" s="58"/>
      <c r="L19" s="17"/>
      <c r="M19" s="117"/>
      <c r="N19" s="122"/>
      <c r="O19" s="127"/>
      <c r="P19" s="122"/>
      <c r="Q19" s="127"/>
      <c r="R19" s="121"/>
      <c r="S19" s="127"/>
      <c r="T19" s="122"/>
      <c r="U19" s="127"/>
      <c r="V19" s="122"/>
      <c r="W19" s="117"/>
      <c r="X19" s="711"/>
      <c r="Y19" s="713"/>
      <c r="Z19" s="137"/>
    </row>
    <row r="20" spans="2:26" x14ac:dyDescent="0.35">
      <c r="B20" s="105"/>
      <c r="C20" s="59"/>
      <c r="L20" s="17"/>
      <c r="M20" s="117"/>
      <c r="N20" s="122"/>
      <c r="O20" s="127"/>
      <c r="P20" s="122"/>
      <c r="Q20" s="127"/>
      <c r="R20" s="121"/>
      <c r="S20" s="127"/>
      <c r="T20" s="122"/>
      <c r="U20" s="127"/>
      <c r="V20" s="122"/>
      <c r="W20" s="117"/>
      <c r="X20" s="711"/>
      <c r="Y20" s="713"/>
      <c r="Z20" s="137"/>
    </row>
    <row r="21" spans="2:26" ht="15" customHeight="1" x14ac:dyDescent="0.35">
      <c r="B21" s="104" t="s">
        <v>26</v>
      </c>
      <c r="C21" s="58"/>
      <c r="L21" s="17"/>
      <c r="M21" s="117"/>
      <c r="N21" s="122"/>
      <c r="O21" s="127"/>
      <c r="P21" s="122"/>
      <c r="Q21" s="127"/>
      <c r="R21" s="121"/>
      <c r="S21" s="127"/>
      <c r="T21" s="122"/>
      <c r="U21" s="127"/>
      <c r="V21" s="122"/>
      <c r="W21" s="117"/>
      <c r="X21" s="711"/>
      <c r="Y21" s="713"/>
      <c r="Z21" s="137"/>
    </row>
    <row r="22" spans="2:26" x14ac:dyDescent="0.35">
      <c r="B22" s="105"/>
      <c r="C22" s="59"/>
      <c r="L22" s="17"/>
      <c r="M22" s="117"/>
      <c r="N22" s="122"/>
      <c r="O22" s="127"/>
      <c r="P22" s="122"/>
      <c r="Q22" s="127"/>
      <c r="R22" s="121"/>
      <c r="S22" s="127"/>
      <c r="T22" s="122"/>
      <c r="U22" s="127"/>
      <c r="V22" s="122"/>
      <c r="W22" s="117"/>
      <c r="X22" s="711"/>
      <c r="Y22" s="713"/>
      <c r="Z22" s="137"/>
    </row>
    <row r="23" spans="2:26" x14ac:dyDescent="0.35">
      <c r="B23" s="104" t="s">
        <v>27</v>
      </c>
      <c r="C23" s="60"/>
      <c r="L23" s="17"/>
      <c r="M23" s="117"/>
      <c r="N23" s="123"/>
      <c r="O23" s="128"/>
      <c r="P23" s="123">
        <v>1</v>
      </c>
      <c r="Q23" s="128"/>
      <c r="R23" s="121"/>
      <c r="S23" s="128"/>
      <c r="T23" s="123"/>
      <c r="U23" s="128">
        <v>1</v>
      </c>
      <c r="V23" s="123"/>
      <c r="W23" s="117"/>
      <c r="X23" s="711"/>
      <c r="Y23" s="713"/>
      <c r="Z23" s="137"/>
    </row>
    <row r="24" spans="2:26" x14ac:dyDescent="0.35">
      <c r="B24" s="106"/>
      <c r="C24" s="61"/>
      <c r="L24" s="17"/>
      <c r="M24" s="117"/>
      <c r="N24" s="124"/>
      <c r="O24" s="129"/>
      <c r="P24" s="124"/>
      <c r="Q24" s="129"/>
      <c r="R24" s="121"/>
      <c r="S24" s="129"/>
      <c r="T24" s="124"/>
      <c r="U24" s="129"/>
      <c r="V24" s="124"/>
      <c r="W24" s="117"/>
      <c r="X24" s="711"/>
      <c r="Y24" s="713"/>
      <c r="Z24" s="137"/>
    </row>
    <row r="25" spans="2:26" x14ac:dyDescent="0.35">
      <c r="B25" s="104" t="s">
        <v>28</v>
      </c>
      <c r="C25" s="62"/>
      <c r="L25" s="17"/>
      <c r="M25" s="117"/>
      <c r="N25" s="123"/>
      <c r="O25" s="128"/>
      <c r="P25" s="123"/>
      <c r="Q25" s="128"/>
      <c r="R25" s="121"/>
      <c r="S25" s="128"/>
      <c r="T25" s="123"/>
      <c r="U25" s="128"/>
      <c r="V25" s="123"/>
      <c r="W25" s="117"/>
      <c r="X25" s="711"/>
      <c r="Y25" s="713"/>
      <c r="Z25" s="137"/>
    </row>
    <row r="26" spans="2:26" x14ac:dyDescent="0.35">
      <c r="B26" s="107" t="s">
        <v>29</v>
      </c>
      <c r="C26" s="58" t="s">
        <v>30</v>
      </c>
      <c r="L26" s="17"/>
      <c r="M26" s="117"/>
      <c r="N26" s="124"/>
      <c r="O26" s="129"/>
      <c r="P26" s="124"/>
      <c r="Q26" s="129"/>
      <c r="R26" s="121"/>
      <c r="S26" s="129"/>
      <c r="T26" s="124"/>
      <c r="U26" s="129"/>
      <c r="V26" s="124"/>
      <c r="W26" s="117"/>
      <c r="X26" s="711"/>
      <c r="Y26" s="713"/>
      <c r="Z26" s="137"/>
    </row>
    <row r="27" spans="2:26" x14ac:dyDescent="0.35">
      <c r="B27" s="108" t="s">
        <v>31</v>
      </c>
      <c r="C27" s="58" t="s">
        <v>32</v>
      </c>
      <c r="L27" s="17"/>
      <c r="M27" s="117"/>
      <c r="N27" s="124"/>
      <c r="O27" s="129"/>
      <c r="P27" s="124"/>
      <c r="Q27" s="129"/>
      <c r="R27" s="121"/>
      <c r="S27" s="129"/>
      <c r="T27" s="124"/>
      <c r="U27" s="129"/>
      <c r="V27" s="124"/>
      <c r="W27" s="117"/>
      <c r="X27" s="711"/>
      <c r="Y27" s="713"/>
      <c r="Z27" s="137"/>
    </row>
    <row r="28" spans="2:26" x14ac:dyDescent="0.35">
      <c r="B28" s="108" t="s">
        <v>33</v>
      </c>
      <c r="C28" s="58" t="s">
        <v>34</v>
      </c>
      <c r="L28" s="17"/>
      <c r="M28" s="117"/>
      <c r="N28" s="124"/>
      <c r="O28" s="129"/>
      <c r="P28" s="124"/>
      <c r="Q28" s="129"/>
      <c r="R28" s="121"/>
      <c r="S28" s="129"/>
      <c r="T28" s="124"/>
      <c r="U28" s="129"/>
      <c r="V28" s="124"/>
      <c r="W28" s="117"/>
      <c r="X28" s="711"/>
      <c r="Y28" s="713"/>
      <c r="Z28" s="137"/>
    </row>
    <row r="29" spans="2:26" x14ac:dyDescent="0.35">
      <c r="B29" s="108"/>
      <c r="C29" s="58"/>
      <c r="L29" s="17"/>
      <c r="M29" s="117"/>
      <c r="N29" s="124"/>
      <c r="O29" s="129"/>
      <c r="P29" s="124"/>
      <c r="Q29" s="129"/>
      <c r="R29" s="121"/>
      <c r="S29" s="129"/>
      <c r="T29" s="124"/>
      <c r="U29" s="129"/>
      <c r="V29" s="124"/>
      <c r="W29" s="117"/>
      <c r="X29" s="711"/>
      <c r="Y29" s="713"/>
      <c r="Z29" s="137"/>
    </row>
    <row r="30" spans="2:26" x14ac:dyDescent="0.35">
      <c r="B30" s="108" t="s">
        <v>35</v>
      </c>
      <c r="C30" s="58"/>
      <c r="L30" s="17"/>
      <c r="M30" s="117"/>
      <c r="N30" s="124"/>
      <c r="O30" s="129"/>
      <c r="P30" s="124"/>
      <c r="Q30" s="129"/>
      <c r="R30" s="121"/>
      <c r="S30" s="134"/>
      <c r="T30" s="124"/>
      <c r="U30" s="129"/>
      <c r="V30" s="124"/>
      <c r="W30" s="117"/>
      <c r="X30" s="711"/>
      <c r="Y30" s="713"/>
      <c r="Z30" s="137"/>
    </row>
    <row r="31" spans="2:26" x14ac:dyDescent="0.35">
      <c r="B31" s="40"/>
      <c r="L31" s="17"/>
      <c r="M31" s="117"/>
      <c r="N31" s="121"/>
      <c r="O31" s="117"/>
      <c r="P31" s="121"/>
      <c r="Q31" s="117"/>
      <c r="R31" s="121"/>
      <c r="S31" s="117"/>
      <c r="T31" s="121"/>
      <c r="U31" s="117"/>
      <c r="V31" s="121"/>
      <c r="W31" s="117"/>
      <c r="X31" s="711"/>
      <c r="Y31" s="713"/>
      <c r="Z31" s="137"/>
    </row>
    <row r="32" spans="2:26" x14ac:dyDescent="0.35">
      <c r="B32" s="39" t="s">
        <v>37</v>
      </c>
      <c r="L32" s="17"/>
      <c r="M32" s="117"/>
      <c r="N32" s="121"/>
      <c r="O32" s="117"/>
      <c r="P32" s="121"/>
      <c r="Q32" s="117"/>
      <c r="R32" s="121"/>
      <c r="S32" s="117"/>
      <c r="T32" s="121"/>
      <c r="U32" s="117"/>
      <c r="V32" s="121"/>
      <c r="W32" s="117"/>
      <c r="X32" s="711"/>
      <c r="Y32" s="713"/>
      <c r="Z32" s="137"/>
    </row>
    <row r="33" spans="2:26" x14ac:dyDescent="0.35">
      <c r="B33" s="40"/>
      <c r="L33" s="17"/>
      <c r="M33" s="117"/>
      <c r="N33" s="121"/>
      <c r="O33" s="117"/>
      <c r="P33" s="121"/>
      <c r="Q33" s="117"/>
      <c r="R33" s="121"/>
      <c r="S33" s="117"/>
      <c r="T33" s="121"/>
      <c r="U33" s="117"/>
      <c r="V33" s="121"/>
      <c r="W33" s="117"/>
      <c r="X33" s="711"/>
      <c r="Y33" s="713"/>
      <c r="Z33" s="137"/>
    </row>
    <row r="34" spans="2:26" x14ac:dyDescent="0.35">
      <c r="B34" s="104" t="s">
        <v>38</v>
      </c>
      <c r="C34" s="58"/>
      <c r="L34" s="17"/>
      <c r="M34" s="117"/>
      <c r="N34" s="124"/>
      <c r="O34" s="117">
        <v>5</v>
      </c>
      <c r="P34" s="124"/>
      <c r="Q34" s="129"/>
      <c r="R34" s="121"/>
      <c r="S34" s="129"/>
      <c r="T34" s="124">
        <v>5</v>
      </c>
      <c r="U34" s="129"/>
      <c r="V34" s="124"/>
      <c r="W34" s="117"/>
      <c r="X34" s="711"/>
      <c r="Y34" s="713"/>
      <c r="Z34" s="137"/>
    </row>
    <row r="35" spans="2:26" x14ac:dyDescent="0.35">
      <c r="B35" s="109"/>
      <c r="C35" s="58"/>
      <c r="L35" s="17"/>
      <c r="M35" s="117"/>
      <c r="N35" s="124"/>
      <c r="O35" s="117"/>
      <c r="P35" s="124"/>
      <c r="Q35" s="129"/>
      <c r="R35" s="121"/>
      <c r="S35" s="129"/>
      <c r="T35" s="124"/>
      <c r="U35" s="129"/>
      <c r="V35" s="124"/>
      <c r="W35" s="117"/>
      <c r="X35" s="711"/>
      <c r="Y35" s="713"/>
      <c r="Z35" s="137"/>
    </row>
    <row r="36" spans="2:26" x14ac:dyDescent="0.35">
      <c r="B36" s="104" t="s">
        <v>39</v>
      </c>
      <c r="C36" s="58"/>
      <c r="L36" s="17"/>
      <c r="M36" s="117"/>
      <c r="N36" s="123"/>
      <c r="O36" s="117"/>
      <c r="P36" s="123"/>
      <c r="Q36" s="128"/>
      <c r="R36" s="121"/>
      <c r="S36" s="128"/>
      <c r="T36" s="123"/>
      <c r="U36" s="128"/>
      <c r="V36" s="123"/>
      <c r="W36" s="117"/>
      <c r="X36" s="711"/>
      <c r="Y36" s="713"/>
      <c r="Z36" s="137"/>
    </row>
    <row r="37" spans="2:26" x14ac:dyDescent="0.35">
      <c r="B37" s="109" t="s">
        <v>29</v>
      </c>
      <c r="C37" s="63" t="s">
        <v>40</v>
      </c>
      <c r="L37" s="17"/>
      <c r="M37" s="117"/>
      <c r="N37" s="124"/>
      <c r="O37" s="117">
        <v>1</v>
      </c>
      <c r="P37" s="124"/>
      <c r="Q37" s="129"/>
      <c r="R37" s="121"/>
      <c r="S37" s="129"/>
      <c r="T37" s="124">
        <v>1</v>
      </c>
      <c r="U37" s="129"/>
      <c r="V37" s="124"/>
      <c r="W37" s="117"/>
      <c r="X37" s="711"/>
      <c r="Y37" s="713"/>
      <c r="Z37" s="137"/>
    </row>
    <row r="38" spans="2:26" x14ac:dyDescent="0.35">
      <c r="B38" s="109" t="s">
        <v>31</v>
      </c>
      <c r="C38" s="64" t="s">
        <v>41</v>
      </c>
      <c r="L38" s="17"/>
      <c r="M38" s="117"/>
      <c r="N38" s="124">
        <v>1</v>
      </c>
      <c r="O38" s="117"/>
      <c r="P38" s="124">
        <v>2</v>
      </c>
      <c r="Q38" s="129"/>
      <c r="R38" s="121"/>
      <c r="S38" s="129">
        <v>1</v>
      </c>
      <c r="T38" s="124"/>
      <c r="U38" s="129">
        <v>2</v>
      </c>
      <c r="V38" s="124">
        <v>1</v>
      </c>
      <c r="W38" s="117"/>
      <c r="X38" s="711"/>
      <c r="Y38" s="713"/>
      <c r="Z38" s="137"/>
    </row>
    <row r="39" spans="2:26" x14ac:dyDescent="0.35">
      <c r="B39" s="109" t="s">
        <v>33</v>
      </c>
      <c r="C39" s="64" t="s">
        <v>42</v>
      </c>
      <c r="L39" s="17"/>
      <c r="M39" s="117"/>
      <c r="N39" s="124"/>
      <c r="O39" s="117"/>
      <c r="P39" s="124"/>
      <c r="Q39" s="129"/>
      <c r="R39" s="121"/>
      <c r="S39" s="129"/>
      <c r="T39" s="124"/>
      <c r="U39" s="129"/>
      <c r="V39" s="124"/>
      <c r="W39" s="117"/>
      <c r="X39" s="711"/>
      <c r="Y39" s="713"/>
      <c r="Z39" s="137"/>
    </row>
    <row r="40" spans="2:26" x14ac:dyDescent="0.35">
      <c r="B40" s="109" t="s">
        <v>43</v>
      </c>
      <c r="C40" s="63" t="s">
        <v>44</v>
      </c>
      <c r="L40" s="17"/>
      <c r="M40" s="117"/>
      <c r="N40" s="124"/>
      <c r="O40" s="117"/>
      <c r="P40" s="124"/>
      <c r="Q40" s="129"/>
      <c r="R40" s="121"/>
      <c r="S40" s="129"/>
      <c r="T40" s="124"/>
      <c r="U40" s="129"/>
      <c r="V40" s="124"/>
      <c r="W40" s="117"/>
      <c r="X40" s="711"/>
      <c r="Y40" s="713"/>
      <c r="Z40" s="137"/>
    </row>
    <row r="41" spans="2:26" x14ac:dyDescent="0.35">
      <c r="B41" s="109" t="s">
        <v>45</v>
      </c>
      <c r="C41" s="63" t="s">
        <v>46</v>
      </c>
      <c r="L41" s="17"/>
      <c r="M41" s="117"/>
      <c r="N41" s="124"/>
      <c r="O41" s="117"/>
      <c r="P41" s="124">
        <v>7</v>
      </c>
      <c r="Q41" s="129"/>
      <c r="R41" s="121"/>
      <c r="S41" s="129"/>
      <c r="T41" s="124"/>
      <c r="U41" s="129">
        <v>7</v>
      </c>
      <c r="V41" s="124"/>
      <c r="W41" s="117"/>
      <c r="X41" s="711"/>
      <c r="Y41" s="713"/>
      <c r="Z41" s="137"/>
    </row>
    <row r="42" spans="2:26" x14ac:dyDescent="0.35">
      <c r="B42" s="40"/>
      <c r="L42" s="17"/>
      <c r="M42" s="117"/>
      <c r="N42" s="121"/>
      <c r="O42" s="117"/>
      <c r="P42" s="121"/>
      <c r="Q42" s="117"/>
      <c r="R42" s="121"/>
      <c r="S42" s="117"/>
      <c r="T42" s="121"/>
      <c r="U42" s="117"/>
      <c r="V42" s="121"/>
      <c r="W42" s="117"/>
      <c r="X42" s="711"/>
      <c r="Y42" s="713"/>
      <c r="Z42" s="137"/>
    </row>
    <row r="43" spans="2:26" x14ac:dyDescent="0.35">
      <c r="B43" s="39" t="s">
        <v>47</v>
      </c>
      <c r="L43" s="17"/>
      <c r="M43" s="117"/>
      <c r="N43" s="121"/>
      <c r="O43" s="117"/>
      <c r="P43" s="121"/>
      <c r="Q43" s="117"/>
      <c r="R43" s="121"/>
      <c r="S43" s="117"/>
      <c r="T43" s="121"/>
      <c r="U43" s="117"/>
      <c r="V43" s="121"/>
      <c r="W43" s="117"/>
      <c r="X43" s="711"/>
      <c r="Y43" s="713"/>
      <c r="Z43" s="137"/>
    </row>
    <row r="44" spans="2:26" x14ac:dyDescent="0.35">
      <c r="B44" s="40"/>
      <c r="L44" s="17"/>
      <c r="M44" s="117"/>
      <c r="N44" s="121"/>
      <c r="O44" s="117"/>
      <c r="P44" s="121"/>
      <c r="Q44" s="117"/>
      <c r="R44" s="121"/>
      <c r="S44" s="117"/>
      <c r="T44" s="121"/>
      <c r="U44" s="117"/>
      <c r="V44" s="121"/>
      <c r="W44" s="117"/>
      <c r="X44" s="711"/>
      <c r="Y44" s="713"/>
      <c r="Z44" s="137"/>
    </row>
    <row r="45" spans="2:26" x14ac:dyDescent="0.35">
      <c r="B45" s="10" t="s">
        <v>48</v>
      </c>
      <c r="C45" s="11" t="s">
        <v>49</v>
      </c>
      <c r="D45" s="12"/>
      <c r="E45" s="12"/>
      <c r="L45" s="17"/>
      <c r="M45" s="117"/>
      <c r="N45" s="121"/>
      <c r="O45" s="117"/>
      <c r="P45" s="121"/>
      <c r="Q45" s="117"/>
      <c r="R45" s="782"/>
      <c r="S45" s="118"/>
      <c r="T45" s="135"/>
      <c r="U45" s="118"/>
      <c r="V45" s="135"/>
      <c r="W45" s="117"/>
      <c r="X45" s="711"/>
      <c r="Y45" s="713"/>
      <c r="Z45" s="137"/>
    </row>
    <row r="46" spans="2:26" x14ac:dyDescent="0.35">
      <c r="B46" s="10"/>
      <c r="C46" s="13" t="s">
        <v>50</v>
      </c>
      <c r="D46" s="14" t="s">
        <v>51</v>
      </c>
      <c r="E46" s="11"/>
      <c r="L46" s="17"/>
      <c r="M46" s="117"/>
      <c r="N46" s="121"/>
      <c r="O46" s="117"/>
      <c r="P46" s="121"/>
      <c r="Q46" s="117"/>
      <c r="R46" s="782"/>
      <c r="S46" s="118">
        <v>89</v>
      </c>
      <c r="T46" s="135">
        <v>118</v>
      </c>
      <c r="U46" s="118">
        <v>99</v>
      </c>
      <c r="V46" s="135">
        <v>95</v>
      </c>
      <c r="W46" s="117"/>
      <c r="X46" s="711"/>
      <c r="Y46" s="713"/>
      <c r="Z46" s="137"/>
    </row>
    <row r="47" spans="2:26" x14ac:dyDescent="0.35">
      <c r="B47" s="10"/>
      <c r="C47" s="15"/>
      <c r="D47" s="16" t="s">
        <v>52</v>
      </c>
      <c r="E47" s="33"/>
      <c r="L47" s="17"/>
      <c r="M47" s="117"/>
      <c r="N47" s="121"/>
      <c r="O47" s="117"/>
      <c r="P47" s="121"/>
      <c r="Q47" s="117"/>
      <c r="R47" s="782"/>
      <c r="S47" s="117">
        <v>9</v>
      </c>
      <c r="T47" s="121">
        <v>6</v>
      </c>
      <c r="U47" s="117">
        <v>4</v>
      </c>
      <c r="V47" s="121">
        <v>3</v>
      </c>
      <c r="W47" s="117"/>
      <c r="X47" s="711"/>
      <c r="Y47" s="713"/>
      <c r="Z47" s="137"/>
    </row>
    <row r="48" spans="2:26" x14ac:dyDescent="0.35">
      <c r="B48" s="10"/>
      <c r="C48" s="15"/>
      <c r="D48" s="16" t="s">
        <v>53</v>
      </c>
      <c r="E48" s="33"/>
      <c r="L48" s="17"/>
      <c r="M48" s="117"/>
      <c r="N48" s="121"/>
      <c r="O48" s="117"/>
      <c r="P48" s="121"/>
      <c r="Q48" s="117"/>
      <c r="R48" s="782"/>
      <c r="S48" s="117">
        <v>6</v>
      </c>
      <c r="T48" s="121">
        <v>9</v>
      </c>
      <c r="U48" s="117">
        <v>12</v>
      </c>
      <c r="V48" s="121">
        <v>4</v>
      </c>
      <c r="W48" s="117"/>
      <c r="X48" s="711"/>
      <c r="Y48" s="713"/>
      <c r="Z48" s="137"/>
    </row>
    <row r="49" spans="2:26" x14ac:dyDescent="0.35">
      <c r="B49" s="10"/>
      <c r="C49" s="15"/>
      <c r="D49" s="16" t="s">
        <v>54</v>
      </c>
      <c r="E49" s="33"/>
      <c r="L49" s="17"/>
      <c r="M49" s="117"/>
      <c r="N49" s="121"/>
      <c r="O49" s="117"/>
      <c r="P49" s="121"/>
      <c r="Q49" s="117"/>
      <c r="R49" s="782"/>
      <c r="S49" s="117">
        <v>14</v>
      </c>
      <c r="T49" s="121">
        <v>29</v>
      </c>
      <c r="U49" s="117">
        <v>25</v>
      </c>
      <c r="V49" s="121">
        <v>11</v>
      </c>
      <c r="W49" s="117"/>
      <c r="X49" s="711"/>
      <c r="Y49" s="713"/>
      <c r="Z49" s="137"/>
    </row>
    <row r="50" spans="2:26" x14ac:dyDescent="0.35">
      <c r="B50" s="10"/>
      <c r="C50" s="15"/>
      <c r="D50" s="16" t="s">
        <v>55</v>
      </c>
      <c r="E50" s="33"/>
      <c r="L50" s="17"/>
      <c r="M50" s="117"/>
      <c r="N50" s="121"/>
      <c r="O50" s="117"/>
      <c r="P50" s="121"/>
      <c r="Q50" s="117"/>
      <c r="R50" s="782"/>
      <c r="S50" s="117">
        <v>40</v>
      </c>
      <c r="T50" s="121">
        <v>38</v>
      </c>
      <c r="U50" s="117">
        <v>33</v>
      </c>
      <c r="V50" s="121">
        <v>33</v>
      </c>
      <c r="W50" s="117"/>
      <c r="X50" s="711"/>
      <c r="Y50" s="713"/>
      <c r="Z50" s="137"/>
    </row>
    <row r="51" spans="2:26" x14ac:dyDescent="0.35">
      <c r="B51" s="10"/>
      <c r="C51" s="15"/>
      <c r="D51" s="16" t="s">
        <v>56</v>
      </c>
      <c r="E51" s="33"/>
      <c r="L51" s="17"/>
      <c r="M51" s="117"/>
      <c r="N51" s="121"/>
      <c r="O51" s="117"/>
      <c r="P51" s="121"/>
      <c r="Q51" s="117"/>
      <c r="R51" s="782"/>
      <c r="S51" s="117">
        <v>16</v>
      </c>
      <c r="T51" s="121">
        <v>36</v>
      </c>
      <c r="U51" s="117">
        <v>25</v>
      </c>
      <c r="V51" s="121">
        <v>26</v>
      </c>
      <c r="W51" s="117"/>
      <c r="X51" s="711"/>
      <c r="Y51" s="713"/>
      <c r="Z51" s="137"/>
    </row>
    <row r="52" spans="2:26" x14ac:dyDescent="0.35">
      <c r="B52" s="10"/>
      <c r="C52" s="15"/>
      <c r="D52" s="16" t="s">
        <v>57</v>
      </c>
      <c r="E52" s="33"/>
      <c r="L52" s="17"/>
      <c r="M52" s="117"/>
      <c r="N52" s="121"/>
      <c r="O52" s="117"/>
      <c r="P52" s="121"/>
      <c r="Q52" s="117"/>
      <c r="R52" s="782"/>
      <c r="S52" s="117">
        <v>4</v>
      </c>
      <c r="T52" s="121">
        <v>0</v>
      </c>
      <c r="U52" s="117">
        <v>0</v>
      </c>
      <c r="V52" s="121">
        <v>18</v>
      </c>
      <c r="W52" s="117"/>
      <c r="X52" s="711"/>
      <c r="Y52" s="713"/>
      <c r="Z52" s="137"/>
    </row>
    <row r="53" spans="2:26" x14ac:dyDescent="0.35">
      <c r="B53" s="10"/>
      <c r="C53" s="11"/>
      <c r="D53" s="11" t="s">
        <v>58</v>
      </c>
      <c r="L53" s="17"/>
      <c r="M53" s="117"/>
      <c r="N53" s="121"/>
      <c r="O53" s="117"/>
      <c r="P53" s="121"/>
      <c r="Q53" s="117"/>
      <c r="R53" s="782"/>
      <c r="S53" s="117">
        <v>12</v>
      </c>
      <c r="T53" s="121">
        <v>23</v>
      </c>
      <c r="U53" s="117">
        <v>18</v>
      </c>
      <c r="V53" s="121">
        <v>5</v>
      </c>
      <c r="W53" s="117"/>
      <c r="X53" s="711"/>
      <c r="Y53" s="713"/>
      <c r="Z53" s="137"/>
    </row>
    <row r="54" spans="2:26" x14ac:dyDescent="0.35">
      <c r="B54" s="10"/>
      <c r="C54" s="13"/>
      <c r="D54" s="11" t="s">
        <v>59</v>
      </c>
      <c r="L54" s="17"/>
      <c r="M54" s="117"/>
      <c r="N54" s="121"/>
      <c r="O54" s="117"/>
      <c r="P54" s="121"/>
      <c r="Q54" s="117"/>
      <c r="R54" s="782"/>
      <c r="S54" s="117">
        <v>22</v>
      </c>
      <c r="T54" s="121">
        <v>22</v>
      </c>
      <c r="U54" s="117">
        <v>24</v>
      </c>
      <c r="V54" s="121">
        <v>11</v>
      </c>
      <c r="W54" s="117"/>
      <c r="X54" s="711"/>
      <c r="Y54" s="713"/>
      <c r="Z54" s="137"/>
    </row>
    <row r="55" spans="2:26" x14ac:dyDescent="0.35">
      <c r="B55" s="10" t="s">
        <v>60</v>
      </c>
      <c r="C55" s="13"/>
      <c r="D55" s="11" t="s">
        <v>61</v>
      </c>
      <c r="L55" s="17"/>
      <c r="M55" s="117"/>
      <c r="N55" s="121"/>
      <c r="O55" s="117"/>
      <c r="P55" s="121"/>
      <c r="Q55" s="117"/>
      <c r="R55" s="782"/>
      <c r="S55" s="117">
        <v>0</v>
      </c>
      <c r="T55" s="121">
        <v>1</v>
      </c>
      <c r="U55" s="117">
        <v>0</v>
      </c>
      <c r="V55" s="121">
        <v>2</v>
      </c>
      <c r="W55" s="117"/>
      <c r="X55" s="711"/>
      <c r="Y55" s="713"/>
      <c r="Z55" s="137"/>
    </row>
    <row r="56" spans="2:26" x14ac:dyDescent="0.35">
      <c r="B56" s="10" t="s">
        <v>60</v>
      </c>
      <c r="C56" s="13"/>
      <c r="D56" s="11" t="s">
        <v>62</v>
      </c>
      <c r="L56" s="17"/>
      <c r="M56" s="117"/>
      <c r="N56" s="121"/>
      <c r="O56" s="117"/>
      <c r="P56" s="121"/>
      <c r="Q56" s="117"/>
      <c r="R56" s="782"/>
      <c r="S56" s="118">
        <v>27</v>
      </c>
      <c r="T56" s="135">
        <v>51</v>
      </c>
      <c r="U56" s="118">
        <v>36</v>
      </c>
      <c r="V56" s="135">
        <v>42</v>
      </c>
      <c r="W56" s="117"/>
      <c r="X56" s="711"/>
      <c r="Y56" s="713"/>
      <c r="Z56" s="137"/>
    </row>
    <row r="57" spans="2:26" x14ac:dyDescent="0.35">
      <c r="B57" s="10"/>
      <c r="C57" s="13"/>
      <c r="D57" s="18" t="s">
        <v>63</v>
      </c>
      <c r="L57" s="17"/>
      <c r="M57" s="117"/>
      <c r="N57" s="121"/>
      <c r="O57" s="117"/>
      <c r="P57" s="121"/>
      <c r="Q57" s="117"/>
      <c r="R57" s="782"/>
      <c r="S57" s="117">
        <v>16</v>
      </c>
      <c r="T57" s="121">
        <v>33</v>
      </c>
      <c r="U57" s="117">
        <v>29</v>
      </c>
      <c r="V57" s="121">
        <v>27</v>
      </c>
      <c r="W57" s="117"/>
      <c r="X57" s="711"/>
      <c r="Y57" s="713"/>
      <c r="Z57" s="137"/>
    </row>
    <row r="58" spans="2:26" x14ac:dyDescent="0.35">
      <c r="B58" s="10"/>
      <c r="C58" s="11"/>
      <c r="D58" s="18" t="s">
        <v>64</v>
      </c>
      <c r="L58" s="17"/>
      <c r="M58" s="117"/>
      <c r="N58" s="121"/>
      <c r="O58" s="117"/>
      <c r="P58" s="121"/>
      <c r="Q58" s="117"/>
      <c r="R58" s="782"/>
      <c r="S58" s="117">
        <v>7</v>
      </c>
      <c r="T58" s="121">
        <v>17</v>
      </c>
      <c r="U58" s="117">
        <v>5</v>
      </c>
      <c r="V58" s="121">
        <v>13</v>
      </c>
      <c r="W58" s="117"/>
      <c r="X58" s="711"/>
      <c r="Y58" s="713"/>
      <c r="Z58" s="137"/>
    </row>
    <row r="59" spans="2:26" x14ac:dyDescent="0.35">
      <c r="B59" s="10"/>
      <c r="C59" s="11"/>
      <c r="D59" s="18" t="s">
        <v>65</v>
      </c>
      <c r="L59" s="17"/>
      <c r="M59" s="117"/>
      <c r="N59" s="121"/>
      <c r="O59" s="117"/>
      <c r="P59" s="121"/>
      <c r="Q59" s="117"/>
      <c r="R59" s="782"/>
      <c r="S59" s="117">
        <v>4</v>
      </c>
      <c r="T59" s="121">
        <v>1</v>
      </c>
      <c r="U59" s="117">
        <v>2</v>
      </c>
      <c r="V59" s="121">
        <v>2</v>
      </c>
      <c r="W59" s="117"/>
      <c r="X59" s="711"/>
      <c r="Y59" s="713"/>
      <c r="Z59" s="137"/>
    </row>
    <row r="60" spans="2:26" x14ac:dyDescent="0.35">
      <c r="B60" s="10"/>
      <c r="C60" s="13"/>
      <c r="D60" s="11" t="s">
        <v>66</v>
      </c>
      <c r="L60" s="17"/>
      <c r="M60" s="117"/>
      <c r="N60" s="121"/>
      <c r="O60" s="117"/>
      <c r="P60" s="121"/>
      <c r="Q60" s="117"/>
      <c r="R60" s="782"/>
      <c r="S60" s="117"/>
      <c r="T60" s="121"/>
      <c r="U60" s="117"/>
      <c r="V60" s="121"/>
      <c r="W60" s="117"/>
      <c r="X60" s="711"/>
      <c r="Y60" s="713"/>
      <c r="Z60" s="137"/>
    </row>
    <row r="61" spans="2:26" x14ac:dyDescent="0.35">
      <c r="B61" s="10"/>
      <c r="C61" s="13"/>
      <c r="D61" s="18" t="s">
        <v>67</v>
      </c>
      <c r="L61" s="17"/>
      <c r="M61" s="117"/>
      <c r="N61" s="121"/>
      <c r="O61" s="117"/>
      <c r="P61" s="121"/>
      <c r="Q61" s="117"/>
      <c r="R61" s="782"/>
      <c r="S61" s="117"/>
      <c r="T61" s="121"/>
      <c r="U61" s="117"/>
      <c r="V61" s="121"/>
      <c r="W61" s="117"/>
      <c r="X61" s="711"/>
      <c r="Y61" s="713"/>
      <c r="Z61" s="137"/>
    </row>
    <row r="62" spans="2:26" x14ac:dyDescent="0.35">
      <c r="B62" s="10"/>
      <c r="C62" s="11"/>
      <c r="D62" s="18" t="s">
        <v>68</v>
      </c>
      <c r="L62" s="17"/>
      <c r="M62" s="117"/>
      <c r="N62" s="121"/>
      <c r="O62" s="117"/>
      <c r="P62" s="121"/>
      <c r="Q62" s="117"/>
      <c r="R62" s="782"/>
      <c r="S62" s="117"/>
      <c r="T62" s="121"/>
      <c r="U62" s="117"/>
      <c r="V62" s="121"/>
      <c r="W62" s="117"/>
      <c r="X62" s="711"/>
      <c r="Y62" s="713"/>
      <c r="Z62" s="137"/>
    </row>
    <row r="63" spans="2:26" x14ac:dyDescent="0.35">
      <c r="B63" s="10"/>
      <c r="C63" s="11"/>
      <c r="D63" s="18" t="s">
        <v>69</v>
      </c>
      <c r="L63" s="17"/>
      <c r="M63" s="117"/>
      <c r="N63" s="121"/>
      <c r="O63" s="117"/>
      <c r="P63" s="121"/>
      <c r="Q63" s="117"/>
      <c r="R63" s="782"/>
      <c r="S63" s="117"/>
      <c r="T63" s="121"/>
      <c r="U63" s="117"/>
      <c r="V63" s="121"/>
      <c r="W63" s="117"/>
      <c r="X63" s="711"/>
      <c r="Y63" s="713"/>
      <c r="Z63" s="137"/>
    </row>
    <row r="64" spans="2:26" x14ac:dyDescent="0.35">
      <c r="B64" s="10"/>
      <c r="C64" s="13"/>
      <c r="D64" s="18" t="s">
        <v>70</v>
      </c>
      <c r="L64" s="17"/>
      <c r="M64" s="117"/>
      <c r="N64" s="121"/>
      <c r="O64" s="117"/>
      <c r="P64" s="121"/>
      <c r="Q64" s="117"/>
      <c r="R64" s="782"/>
      <c r="S64" s="117"/>
      <c r="T64" s="121"/>
      <c r="U64" s="117"/>
      <c r="V64" s="121"/>
      <c r="W64" s="117"/>
      <c r="X64" s="711"/>
      <c r="Y64" s="713"/>
      <c r="Z64" s="137"/>
    </row>
    <row r="65" spans="2:26" x14ac:dyDescent="0.35">
      <c r="B65" s="10"/>
      <c r="C65" s="13"/>
      <c r="D65" s="18" t="s">
        <v>71</v>
      </c>
      <c r="L65" s="17"/>
      <c r="M65" s="117"/>
      <c r="N65" s="121"/>
      <c r="O65" s="117"/>
      <c r="P65" s="121"/>
      <c r="Q65" s="117"/>
      <c r="R65" s="782"/>
      <c r="S65" s="117"/>
      <c r="T65" s="121"/>
      <c r="U65" s="117"/>
      <c r="V65" s="121"/>
      <c r="W65" s="117"/>
      <c r="X65" s="711"/>
      <c r="Y65" s="713"/>
      <c r="Z65" s="137"/>
    </row>
    <row r="66" spans="2:26" x14ac:dyDescent="0.35">
      <c r="B66" s="10"/>
      <c r="C66" s="11"/>
      <c r="D66" s="11" t="s">
        <v>72</v>
      </c>
      <c r="L66" s="17"/>
      <c r="M66" s="117"/>
      <c r="N66" s="121"/>
      <c r="O66" s="117"/>
      <c r="P66" s="121"/>
      <c r="Q66" s="117"/>
      <c r="R66" s="782"/>
      <c r="S66" s="117">
        <v>9</v>
      </c>
      <c r="T66" s="121">
        <v>8</v>
      </c>
      <c r="U66" s="117">
        <v>10</v>
      </c>
      <c r="V66" s="121">
        <v>4</v>
      </c>
      <c r="W66" s="117"/>
      <c r="X66" s="711"/>
      <c r="Y66" s="713"/>
      <c r="Z66" s="137"/>
    </row>
    <row r="67" spans="2:26" x14ac:dyDescent="0.35">
      <c r="B67" s="10"/>
      <c r="C67" s="11"/>
      <c r="D67" s="11" t="s">
        <v>73</v>
      </c>
      <c r="L67" s="17"/>
      <c r="M67" s="117"/>
      <c r="N67" s="121"/>
      <c r="O67" s="117"/>
      <c r="P67" s="121"/>
      <c r="Q67" s="117"/>
      <c r="R67" s="782"/>
      <c r="S67" s="117"/>
      <c r="T67" s="121"/>
      <c r="U67" s="117"/>
      <c r="V67" s="121"/>
      <c r="W67" s="117"/>
      <c r="X67" s="711"/>
      <c r="Y67" s="713"/>
      <c r="Z67" s="137"/>
    </row>
    <row r="68" spans="2:26" x14ac:dyDescent="0.35">
      <c r="B68" s="10"/>
      <c r="C68" s="11"/>
      <c r="D68" s="18" t="s">
        <v>74</v>
      </c>
      <c r="L68" s="17"/>
      <c r="M68" s="117"/>
      <c r="N68" s="121"/>
      <c r="O68" s="117"/>
      <c r="P68" s="121"/>
      <c r="Q68" s="117"/>
      <c r="R68" s="782"/>
      <c r="S68" s="117"/>
      <c r="T68" s="121"/>
      <c r="U68" s="117"/>
      <c r="V68" s="121"/>
      <c r="W68" s="117"/>
      <c r="X68" s="711"/>
      <c r="Y68" s="713"/>
      <c r="Z68" s="137"/>
    </row>
    <row r="69" spans="2:26" x14ac:dyDescent="0.35">
      <c r="B69" s="10"/>
      <c r="C69" s="11"/>
      <c r="D69" s="18" t="s">
        <v>75</v>
      </c>
      <c r="L69" s="17"/>
      <c r="M69" s="117"/>
      <c r="N69" s="121"/>
      <c r="O69" s="117"/>
      <c r="P69" s="121"/>
      <c r="Q69" s="117"/>
      <c r="R69" s="782"/>
      <c r="S69" s="117"/>
      <c r="T69" s="121"/>
      <c r="U69" s="117"/>
      <c r="V69" s="121"/>
      <c r="W69" s="117"/>
      <c r="X69" s="711"/>
      <c r="Y69" s="713"/>
      <c r="Z69" s="137"/>
    </row>
    <row r="70" spans="2:26" x14ac:dyDescent="0.35">
      <c r="B70" s="10"/>
      <c r="C70" s="13"/>
      <c r="D70" s="11" t="s">
        <v>76</v>
      </c>
      <c r="L70" s="17"/>
      <c r="M70" s="117"/>
      <c r="N70" s="121"/>
      <c r="O70" s="117"/>
      <c r="P70" s="121"/>
      <c r="Q70" s="117"/>
      <c r="R70" s="782"/>
      <c r="S70" s="117">
        <v>1</v>
      </c>
      <c r="T70" s="121"/>
      <c r="U70" s="117"/>
      <c r="V70" s="121"/>
      <c r="W70" s="117"/>
      <c r="X70" s="711"/>
      <c r="Y70" s="713"/>
      <c r="Z70" s="137"/>
    </row>
    <row r="71" spans="2:26" x14ac:dyDescent="0.35">
      <c r="B71" s="10"/>
      <c r="C71" s="13"/>
      <c r="D71" s="11" t="s">
        <v>77</v>
      </c>
      <c r="L71" s="17"/>
      <c r="M71" s="117"/>
      <c r="N71" s="121"/>
      <c r="O71" s="117"/>
      <c r="P71" s="121"/>
      <c r="Q71" s="117"/>
      <c r="R71" s="782"/>
      <c r="S71" s="117">
        <v>11</v>
      </c>
      <c r="T71" s="121">
        <v>11</v>
      </c>
      <c r="U71" s="117">
        <v>11</v>
      </c>
      <c r="V71" s="121">
        <v>29</v>
      </c>
      <c r="W71" s="117"/>
      <c r="X71" s="711"/>
      <c r="Y71" s="713"/>
      <c r="Z71" s="137"/>
    </row>
    <row r="72" spans="2:26" x14ac:dyDescent="0.35">
      <c r="B72" s="10"/>
      <c r="C72" s="13"/>
      <c r="D72" s="11" t="s">
        <v>78</v>
      </c>
      <c r="L72" s="17"/>
      <c r="M72" s="117"/>
      <c r="N72" s="121"/>
      <c r="O72" s="117"/>
      <c r="P72" s="121"/>
      <c r="Q72" s="117"/>
      <c r="R72" s="782"/>
      <c r="S72" s="117">
        <v>7</v>
      </c>
      <c r="T72" s="121"/>
      <c r="U72" s="117"/>
      <c r="V72" s="121"/>
      <c r="W72" s="117"/>
      <c r="X72" s="711"/>
      <c r="Y72" s="713"/>
      <c r="Z72" s="137"/>
    </row>
    <row r="73" spans="2:26" x14ac:dyDescent="0.35">
      <c r="B73" s="10"/>
      <c r="C73" s="13"/>
      <c r="D73" s="19" t="s">
        <v>79</v>
      </c>
      <c r="E73" s="11"/>
      <c r="L73" s="17"/>
      <c r="M73" s="117"/>
      <c r="N73" s="121"/>
      <c r="O73" s="117"/>
      <c r="P73" s="121"/>
      <c r="Q73" s="117"/>
      <c r="R73" s="782"/>
      <c r="S73" s="117"/>
      <c r="T73" s="121"/>
      <c r="U73" s="117"/>
      <c r="V73" s="121"/>
      <c r="W73" s="117"/>
      <c r="X73" s="711"/>
      <c r="Y73" s="713"/>
      <c r="Z73" s="137"/>
    </row>
    <row r="74" spans="2:26" x14ac:dyDescent="0.35">
      <c r="B74" s="10"/>
      <c r="C74" s="13"/>
      <c r="D74" s="19" t="s">
        <v>80</v>
      </c>
      <c r="E74" s="11"/>
      <c r="L74" s="17"/>
      <c r="M74" s="117"/>
      <c r="N74" s="121"/>
      <c r="O74" s="117"/>
      <c r="P74" s="121"/>
      <c r="Q74" s="117"/>
      <c r="R74" s="782"/>
      <c r="S74" s="117"/>
      <c r="T74" s="121"/>
      <c r="U74" s="117"/>
      <c r="V74" s="121"/>
      <c r="W74" s="117"/>
      <c r="X74" s="711"/>
      <c r="Y74" s="713"/>
      <c r="Z74" s="137"/>
    </row>
    <row r="75" spans="2:26" x14ac:dyDescent="0.35">
      <c r="B75" s="10"/>
      <c r="C75" s="13"/>
      <c r="D75" s="19" t="s">
        <v>81</v>
      </c>
      <c r="E75" s="11"/>
      <c r="L75" s="17"/>
      <c r="M75" s="117"/>
      <c r="N75" s="121"/>
      <c r="O75" s="117"/>
      <c r="P75" s="121"/>
      <c r="Q75" s="117"/>
      <c r="R75" s="782"/>
      <c r="S75" s="117">
        <v>7</v>
      </c>
      <c r="T75" s="121"/>
      <c r="U75" s="117"/>
      <c r="V75" s="121"/>
      <c r="W75" s="117"/>
      <c r="X75" s="711"/>
      <c r="Y75" s="713"/>
      <c r="Z75" s="137"/>
    </row>
    <row r="76" spans="2:26" x14ac:dyDescent="0.35">
      <c r="B76" s="10"/>
      <c r="C76" s="13"/>
      <c r="D76" s="11" t="s">
        <v>82</v>
      </c>
      <c r="L76" s="17"/>
      <c r="M76" s="117"/>
      <c r="N76" s="121"/>
      <c r="O76" s="117"/>
      <c r="P76" s="121"/>
      <c r="Q76" s="117"/>
      <c r="R76" s="782"/>
      <c r="S76" s="117"/>
      <c r="T76" s="121"/>
      <c r="U76" s="117"/>
      <c r="V76" s="121"/>
      <c r="W76" s="117"/>
      <c r="X76" s="711"/>
      <c r="Y76" s="713"/>
      <c r="Z76" s="137"/>
    </row>
    <row r="77" spans="2:26" x14ac:dyDescent="0.35">
      <c r="B77" s="10"/>
      <c r="C77" s="13"/>
      <c r="D77" s="11" t="s">
        <v>83</v>
      </c>
      <c r="L77" s="17"/>
      <c r="M77" s="117"/>
      <c r="N77" s="121"/>
      <c r="O77" s="117"/>
      <c r="P77" s="121"/>
      <c r="Q77" s="117"/>
      <c r="R77" s="782"/>
      <c r="S77" s="117"/>
      <c r="T77" s="121"/>
      <c r="U77" s="117"/>
      <c r="V77" s="121"/>
      <c r="W77" s="117"/>
      <c r="X77" s="711"/>
      <c r="Y77" s="713"/>
      <c r="Z77" s="137"/>
    </row>
    <row r="78" spans="2:26" x14ac:dyDescent="0.35">
      <c r="B78" s="10"/>
      <c r="C78" s="13"/>
      <c r="D78" s="11" t="s">
        <v>84</v>
      </c>
      <c r="L78" s="17"/>
      <c r="M78" s="117"/>
      <c r="N78" s="121"/>
      <c r="O78" s="117"/>
      <c r="P78" s="121"/>
      <c r="Q78" s="117"/>
      <c r="R78" s="782"/>
      <c r="S78" s="117"/>
      <c r="T78" s="121"/>
      <c r="U78" s="117"/>
      <c r="V78" s="121">
        <v>1</v>
      </c>
      <c r="W78" s="117"/>
      <c r="X78" s="711"/>
      <c r="Y78" s="713"/>
      <c r="Z78" s="137"/>
    </row>
    <row r="79" spans="2:26" x14ac:dyDescent="0.35">
      <c r="B79" s="10"/>
      <c r="C79" s="13"/>
      <c r="D79" s="11" t="s">
        <v>85</v>
      </c>
      <c r="L79" s="17"/>
      <c r="M79" s="117"/>
      <c r="N79" s="121"/>
      <c r="O79" s="117"/>
      <c r="P79" s="121"/>
      <c r="Q79" s="117"/>
      <c r="R79" s="782"/>
      <c r="S79" s="117">
        <v>1</v>
      </c>
      <c r="T79" s="121">
        <v>2</v>
      </c>
      <c r="U79" s="117"/>
      <c r="V79" s="121">
        <v>1</v>
      </c>
      <c r="W79" s="117"/>
      <c r="X79" s="711"/>
      <c r="Y79" s="713"/>
      <c r="Z79" s="137"/>
    </row>
    <row r="80" spans="2:26" x14ac:dyDescent="0.35">
      <c r="B80" s="10"/>
      <c r="C80" s="15"/>
      <c r="D80" s="18" t="s">
        <v>86</v>
      </c>
      <c r="L80" s="17"/>
      <c r="M80" s="117"/>
      <c r="N80" s="121"/>
      <c r="O80" s="117"/>
      <c r="P80" s="121"/>
      <c r="Q80" s="117"/>
      <c r="R80" s="782"/>
      <c r="S80" s="117"/>
      <c r="T80" s="121">
        <v>2</v>
      </c>
      <c r="U80" s="117"/>
      <c r="V80" s="121"/>
      <c r="W80" s="117"/>
      <c r="X80" s="711"/>
      <c r="Y80" s="713"/>
      <c r="Z80" s="137"/>
    </row>
    <row r="81" spans="2:26" x14ac:dyDescent="0.35">
      <c r="B81" s="10"/>
      <c r="C81" s="15"/>
      <c r="D81" s="18" t="s">
        <v>87</v>
      </c>
      <c r="L81" s="17"/>
      <c r="M81" s="117"/>
      <c r="N81" s="121"/>
      <c r="O81" s="117"/>
      <c r="P81" s="121"/>
      <c r="Q81" s="117"/>
      <c r="R81" s="782"/>
      <c r="S81" s="117"/>
      <c r="T81" s="121"/>
      <c r="U81" s="117"/>
      <c r="V81" s="121"/>
      <c r="W81" s="117"/>
      <c r="X81" s="711"/>
      <c r="Y81" s="713"/>
      <c r="Z81" s="137"/>
    </row>
    <row r="82" spans="2:26" x14ac:dyDescent="0.35">
      <c r="B82" s="10"/>
      <c r="C82" s="15"/>
      <c r="D82" s="18" t="s">
        <v>88</v>
      </c>
      <c r="L82" s="17"/>
      <c r="M82" s="117"/>
      <c r="N82" s="121"/>
      <c r="O82" s="117"/>
      <c r="P82" s="121"/>
      <c r="Q82" s="117"/>
      <c r="R82" s="782"/>
      <c r="S82" s="117"/>
      <c r="T82" s="121"/>
      <c r="U82" s="117"/>
      <c r="V82" s="121"/>
      <c r="W82" s="117"/>
      <c r="X82" s="711"/>
      <c r="Y82" s="713"/>
      <c r="Z82" s="137"/>
    </row>
    <row r="83" spans="2:26" x14ac:dyDescent="0.35">
      <c r="B83" s="10"/>
      <c r="C83" s="15"/>
      <c r="D83" s="18" t="s">
        <v>89</v>
      </c>
      <c r="L83" s="17"/>
      <c r="M83" s="117"/>
      <c r="N83" s="121"/>
      <c r="O83" s="117"/>
      <c r="P83" s="121"/>
      <c r="Q83" s="117"/>
      <c r="R83" s="782"/>
      <c r="S83" s="117"/>
      <c r="T83" s="121"/>
      <c r="U83" s="117"/>
      <c r="V83" s="121">
        <v>1</v>
      </c>
      <c r="W83" s="117"/>
      <c r="X83" s="711"/>
      <c r="Y83" s="713"/>
      <c r="Z83" s="137"/>
    </row>
    <row r="84" spans="2:26" x14ac:dyDescent="0.35">
      <c r="B84" s="10"/>
      <c r="C84" s="15"/>
      <c r="D84" s="18" t="s">
        <v>90</v>
      </c>
      <c r="L84" s="17"/>
      <c r="M84" s="117"/>
      <c r="N84" s="121"/>
      <c r="O84" s="117"/>
      <c r="P84" s="121"/>
      <c r="Q84" s="117"/>
      <c r="R84" s="782"/>
      <c r="S84" s="117">
        <v>1</v>
      </c>
      <c r="T84" s="121"/>
      <c r="U84" s="117"/>
      <c r="V84" s="121"/>
      <c r="W84" s="117"/>
      <c r="X84" s="711"/>
      <c r="Y84" s="713"/>
      <c r="Z84" s="137"/>
    </row>
    <row r="85" spans="2:26" ht="15" customHeight="1" x14ac:dyDescent="0.35">
      <c r="B85" s="10"/>
      <c r="C85" s="13" t="s">
        <v>91</v>
      </c>
      <c r="D85" s="30" t="s">
        <v>92</v>
      </c>
      <c r="E85" s="30"/>
      <c r="L85" s="17"/>
      <c r="M85" s="117"/>
      <c r="N85" s="121"/>
      <c r="O85" s="117"/>
      <c r="P85" s="121"/>
      <c r="Q85" s="117"/>
      <c r="R85" s="121"/>
      <c r="S85" s="117">
        <v>122</v>
      </c>
      <c r="T85" s="121">
        <v>182</v>
      </c>
      <c r="U85" s="117">
        <v>161</v>
      </c>
      <c r="V85" s="121">
        <v>102</v>
      </c>
      <c r="W85" s="117"/>
      <c r="X85" s="711"/>
      <c r="Y85" s="713"/>
      <c r="Z85" s="137"/>
    </row>
    <row r="86" spans="2:26" ht="15" customHeight="1" x14ac:dyDescent="0.35">
      <c r="B86" s="10"/>
      <c r="C86" s="13"/>
      <c r="D86" s="46" t="s">
        <v>29</v>
      </c>
      <c r="E86" s="47" t="s">
        <v>170</v>
      </c>
      <c r="F86" s="47"/>
      <c r="L86" s="17"/>
      <c r="M86" s="117"/>
      <c r="N86" s="121"/>
      <c r="O86" s="117"/>
      <c r="P86" s="121"/>
      <c r="Q86" s="117"/>
      <c r="R86" s="121"/>
      <c r="S86" s="117">
        <v>0</v>
      </c>
      <c r="T86" s="121">
        <v>1</v>
      </c>
      <c r="U86" s="117">
        <v>0</v>
      </c>
      <c r="V86" s="121">
        <v>0</v>
      </c>
      <c r="W86" s="117"/>
      <c r="X86" s="711"/>
      <c r="Y86" s="713"/>
      <c r="Z86" s="137"/>
    </row>
    <row r="87" spans="2:26" ht="15" customHeight="1" x14ac:dyDescent="0.35">
      <c r="B87" s="10"/>
      <c r="C87" s="13"/>
      <c r="D87" s="46" t="s">
        <v>31</v>
      </c>
      <c r="E87" s="47" t="s">
        <v>171</v>
      </c>
      <c r="F87" s="47"/>
      <c r="L87" s="17"/>
      <c r="M87" s="117"/>
      <c r="N87" s="121"/>
      <c r="O87" s="117"/>
      <c r="P87" s="121"/>
      <c r="Q87" s="117"/>
      <c r="R87" s="121"/>
      <c r="S87" s="117">
        <v>0</v>
      </c>
      <c r="T87" s="121">
        <v>0</v>
      </c>
      <c r="U87" s="117">
        <v>0</v>
      </c>
      <c r="V87" s="121">
        <v>0</v>
      </c>
      <c r="W87" s="117"/>
      <c r="X87" s="711"/>
      <c r="Y87" s="713"/>
      <c r="Z87" s="137"/>
    </row>
    <row r="88" spans="2:26" ht="15" customHeight="1" x14ac:dyDescent="0.35">
      <c r="B88" s="10"/>
      <c r="C88" s="13"/>
      <c r="D88" s="46" t="s">
        <v>33</v>
      </c>
      <c r="E88" s="47" t="s">
        <v>172</v>
      </c>
      <c r="F88" s="47"/>
      <c r="L88" s="17"/>
      <c r="M88" s="117"/>
      <c r="N88" s="121"/>
      <c r="O88" s="117"/>
      <c r="P88" s="121"/>
      <c r="Q88" s="117"/>
      <c r="R88" s="121"/>
      <c r="S88" s="117">
        <v>0</v>
      </c>
      <c r="T88" s="121">
        <v>4</v>
      </c>
      <c r="U88" s="117">
        <v>9</v>
      </c>
      <c r="V88" s="121">
        <v>5</v>
      </c>
      <c r="W88" s="117"/>
      <c r="X88" s="711"/>
      <c r="Y88" s="713"/>
      <c r="Z88" s="137"/>
    </row>
    <row r="89" spans="2:26" ht="15" customHeight="1" x14ac:dyDescent="0.35">
      <c r="B89" s="10"/>
      <c r="C89" s="13"/>
      <c r="D89" s="46" t="s">
        <v>43</v>
      </c>
      <c r="E89" s="46" t="s">
        <v>320</v>
      </c>
      <c r="F89" s="47"/>
      <c r="L89" s="17"/>
      <c r="M89" s="117"/>
      <c r="N89" s="121"/>
      <c r="O89" s="117"/>
      <c r="P89" s="121"/>
      <c r="Q89" s="117"/>
      <c r="R89" s="121"/>
      <c r="S89" s="117">
        <v>0</v>
      </c>
      <c r="T89" s="121">
        <v>29</v>
      </c>
      <c r="U89" s="117">
        <v>33</v>
      </c>
      <c r="V89" s="121">
        <v>1</v>
      </c>
      <c r="W89" s="117"/>
      <c r="X89" s="711"/>
      <c r="Y89" s="713"/>
      <c r="Z89" s="137"/>
    </row>
    <row r="90" spans="2:26" ht="15" customHeight="1" x14ac:dyDescent="0.35">
      <c r="B90" s="10"/>
      <c r="C90" s="13"/>
      <c r="D90" s="46" t="s">
        <v>45</v>
      </c>
      <c r="E90" s="46" t="s">
        <v>321</v>
      </c>
      <c r="F90" s="47"/>
      <c r="L90" s="17"/>
      <c r="M90" s="117"/>
      <c r="N90" s="121"/>
      <c r="O90" s="117"/>
      <c r="P90" s="121"/>
      <c r="Q90" s="117"/>
      <c r="R90" s="121"/>
      <c r="S90" s="117">
        <v>3</v>
      </c>
      <c r="T90" s="121">
        <v>0</v>
      </c>
      <c r="U90" s="117">
        <v>4</v>
      </c>
      <c r="V90" s="121">
        <v>0</v>
      </c>
      <c r="W90" s="117"/>
      <c r="X90" s="711"/>
      <c r="Y90" s="713"/>
      <c r="Z90" s="137"/>
    </row>
    <row r="91" spans="2:26" ht="15" customHeight="1" x14ac:dyDescent="0.35">
      <c r="B91" s="10"/>
      <c r="C91" s="13"/>
      <c r="D91" s="46" t="s">
        <v>322</v>
      </c>
      <c r="E91" s="46" t="s">
        <v>173</v>
      </c>
      <c r="F91" s="47"/>
      <c r="L91" s="17"/>
      <c r="M91" s="117"/>
      <c r="N91" s="121"/>
      <c r="O91" s="117"/>
      <c r="P91" s="121"/>
      <c r="Q91" s="117"/>
      <c r="R91" s="121"/>
      <c r="S91" s="117"/>
      <c r="T91" s="121"/>
      <c r="U91" s="117"/>
      <c r="V91" s="121"/>
      <c r="W91" s="117"/>
      <c r="X91" s="711"/>
      <c r="Y91" s="713"/>
      <c r="Z91" s="137"/>
    </row>
    <row r="92" spans="2:26" ht="15" customHeight="1" x14ac:dyDescent="0.35">
      <c r="B92" s="10"/>
      <c r="C92" s="13"/>
      <c r="D92" s="46" t="s">
        <v>323</v>
      </c>
      <c r="E92" s="46" t="s">
        <v>169</v>
      </c>
      <c r="F92" s="47"/>
      <c r="L92" s="17"/>
      <c r="M92" s="117"/>
      <c r="N92" s="121"/>
      <c r="O92" s="117"/>
      <c r="P92" s="121"/>
      <c r="Q92" s="117"/>
      <c r="R92" s="121"/>
      <c r="S92" s="117">
        <v>74</v>
      </c>
      <c r="T92" s="121">
        <v>118</v>
      </c>
      <c r="U92" s="117">
        <v>99</v>
      </c>
      <c r="V92" s="121">
        <v>59</v>
      </c>
      <c r="W92" s="117"/>
      <c r="X92" s="711"/>
      <c r="Y92" s="713"/>
      <c r="Z92" s="137"/>
    </row>
    <row r="93" spans="2:26" ht="15" customHeight="1" x14ac:dyDescent="0.35">
      <c r="B93" s="10"/>
      <c r="C93" s="13"/>
      <c r="D93" s="46" t="s">
        <v>324</v>
      </c>
      <c r="E93" s="46" t="s">
        <v>325</v>
      </c>
      <c r="F93" s="47"/>
      <c r="L93" s="17"/>
      <c r="M93" s="117"/>
      <c r="N93" s="121"/>
      <c r="O93" s="117"/>
      <c r="P93" s="121"/>
      <c r="Q93" s="117"/>
      <c r="R93" s="121"/>
      <c r="S93" s="117">
        <v>38</v>
      </c>
      <c r="T93" s="121">
        <v>30</v>
      </c>
      <c r="U93" s="117">
        <v>10</v>
      </c>
      <c r="V93" s="121">
        <v>0</v>
      </c>
      <c r="W93" s="117"/>
      <c r="X93" s="711"/>
      <c r="Y93" s="713"/>
      <c r="Z93" s="137"/>
    </row>
    <row r="94" spans="2:26" ht="15" customHeight="1" x14ac:dyDescent="0.35">
      <c r="B94" s="10"/>
      <c r="C94" s="13"/>
      <c r="D94" s="46" t="s">
        <v>326</v>
      </c>
      <c r="E94" s="46" t="s">
        <v>327</v>
      </c>
      <c r="F94" s="47"/>
      <c r="L94" s="17"/>
      <c r="M94" s="117"/>
      <c r="N94" s="121"/>
      <c r="O94" s="117"/>
      <c r="P94" s="121"/>
      <c r="Q94" s="117"/>
      <c r="R94" s="121"/>
      <c r="S94" s="117">
        <v>7</v>
      </c>
      <c r="T94" s="121">
        <v>0</v>
      </c>
      <c r="U94" s="117">
        <v>6</v>
      </c>
      <c r="V94" s="121">
        <v>37</v>
      </c>
      <c r="W94" s="117"/>
      <c r="X94" s="711"/>
      <c r="Y94" s="713"/>
      <c r="Z94" s="137"/>
    </row>
    <row r="95" spans="2:26" x14ac:dyDescent="0.35">
      <c r="B95" s="10"/>
      <c r="C95" s="15"/>
      <c r="D95" s="46"/>
      <c r="E95" s="65" t="s">
        <v>362</v>
      </c>
      <c r="F95" s="47"/>
      <c r="L95" s="17"/>
      <c r="M95" s="117"/>
      <c r="N95" s="121"/>
      <c r="O95" s="117"/>
      <c r="P95" s="121"/>
      <c r="Q95" s="117"/>
      <c r="R95" s="121"/>
      <c r="S95" s="117">
        <v>7</v>
      </c>
      <c r="T95" s="121">
        <v>0</v>
      </c>
      <c r="U95" s="117">
        <v>0</v>
      </c>
      <c r="V95" s="121">
        <v>3</v>
      </c>
      <c r="W95" s="117"/>
      <c r="X95" s="711"/>
      <c r="Y95" s="713"/>
      <c r="Z95" s="137"/>
    </row>
    <row r="96" spans="2:26" x14ac:dyDescent="0.35">
      <c r="B96" s="10"/>
      <c r="C96" s="15"/>
      <c r="D96" s="46"/>
      <c r="E96" s="65" t="s">
        <v>363</v>
      </c>
      <c r="F96" s="47"/>
      <c r="L96" s="17"/>
      <c r="M96" s="117"/>
      <c r="N96" s="121"/>
      <c r="O96" s="117"/>
      <c r="P96" s="121"/>
      <c r="Q96" s="117"/>
      <c r="R96" s="121"/>
      <c r="S96" s="117">
        <v>0</v>
      </c>
      <c r="T96" s="121">
        <v>0</v>
      </c>
      <c r="U96" s="117">
        <v>6</v>
      </c>
      <c r="V96" s="121">
        <v>8</v>
      </c>
      <c r="W96" s="117"/>
      <c r="X96" s="711"/>
      <c r="Y96" s="713"/>
      <c r="Z96" s="137"/>
    </row>
    <row r="97" spans="2:26" x14ac:dyDescent="0.35">
      <c r="B97" s="10"/>
      <c r="C97" s="15"/>
      <c r="D97" s="46"/>
      <c r="E97" s="65" t="s">
        <v>364</v>
      </c>
      <c r="F97" s="47"/>
      <c r="L97" s="17"/>
      <c r="M97" s="117"/>
      <c r="N97" s="121"/>
      <c r="O97" s="117"/>
      <c r="P97" s="121"/>
      <c r="Q97" s="117"/>
      <c r="R97" s="121"/>
      <c r="S97" s="117">
        <v>0</v>
      </c>
      <c r="T97" s="121">
        <v>0</v>
      </c>
      <c r="U97" s="117">
        <v>0</v>
      </c>
      <c r="V97" s="121">
        <v>26</v>
      </c>
      <c r="W97" s="117"/>
      <c r="X97" s="711"/>
      <c r="Y97" s="713"/>
      <c r="Z97" s="137"/>
    </row>
    <row r="98" spans="2:26" x14ac:dyDescent="0.35">
      <c r="B98" s="10"/>
      <c r="C98" s="15"/>
      <c r="D98" s="15"/>
      <c r="E98" s="15"/>
      <c r="L98" s="17"/>
      <c r="M98" s="117"/>
      <c r="N98" s="121"/>
      <c r="O98" s="117"/>
      <c r="P98" s="121"/>
      <c r="Q98" s="117"/>
      <c r="R98" s="121"/>
      <c r="S98" s="117"/>
      <c r="T98" s="121"/>
      <c r="U98" s="117"/>
      <c r="V98" s="121"/>
      <c r="W98" s="117"/>
      <c r="X98" s="711"/>
      <c r="Y98" s="713"/>
      <c r="Z98" s="137"/>
    </row>
    <row r="99" spans="2:26" x14ac:dyDescent="0.35">
      <c r="B99" s="10"/>
      <c r="C99" s="15"/>
      <c r="D99" s="15"/>
      <c r="E99" s="15"/>
      <c r="L99" s="17"/>
      <c r="M99" s="117"/>
      <c r="N99" s="121"/>
      <c r="O99" s="117"/>
      <c r="P99" s="121"/>
      <c r="Q99" s="117"/>
      <c r="R99" s="121"/>
      <c r="S99" s="117"/>
      <c r="T99" s="121"/>
      <c r="U99" s="117"/>
      <c r="V99" s="121"/>
      <c r="W99" s="117"/>
      <c r="X99" s="711"/>
      <c r="Y99" s="713"/>
      <c r="Z99" s="137"/>
    </row>
    <row r="100" spans="2:26" x14ac:dyDescent="0.35">
      <c r="B100" s="10"/>
      <c r="C100" s="13" t="s">
        <v>94</v>
      </c>
      <c r="D100" s="11" t="s">
        <v>95</v>
      </c>
      <c r="E100" s="21"/>
      <c r="L100" s="17"/>
      <c r="M100" s="117"/>
      <c r="N100" s="121"/>
      <c r="O100" s="117"/>
      <c r="P100" s="121"/>
      <c r="Q100" s="117"/>
      <c r="R100" s="121"/>
      <c r="S100" s="117">
        <v>255</v>
      </c>
      <c r="T100" s="121">
        <v>267</v>
      </c>
      <c r="U100" s="117">
        <v>161</v>
      </c>
      <c r="V100" s="121">
        <v>162</v>
      </c>
      <c r="W100" s="117"/>
      <c r="X100" s="711"/>
      <c r="Y100" s="713"/>
      <c r="Z100" s="137"/>
    </row>
    <row r="101" spans="2:26" ht="15" customHeight="1" x14ac:dyDescent="0.35">
      <c r="B101" s="10" t="s">
        <v>60</v>
      </c>
      <c r="C101" s="20" t="s">
        <v>96</v>
      </c>
      <c r="D101" s="49" t="s">
        <v>97</v>
      </c>
      <c r="E101" s="49"/>
      <c r="L101" s="17"/>
      <c r="M101" s="117"/>
      <c r="N101" s="121"/>
      <c r="O101" s="117"/>
      <c r="P101" s="121"/>
      <c r="Q101" s="117"/>
      <c r="R101" s="121"/>
      <c r="S101" s="117"/>
      <c r="T101" s="121"/>
      <c r="U101" s="117"/>
      <c r="V101" s="121"/>
      <c r="W101" s="117"/>
      <c r="X101" s="711"/>
      <c r="Y101" s="713"/>
      <c r="Z101" s="137"/>
    </row>
    <row r="102" spans="2:26" x14ac:dyDescent="0.35">
      <c r="B102" s="10"/>
      <c r="C102" s="11"/>
      <c r="D102" s="21" t="s">
        <v>98</v>
      </c>
      <c r="L102" s="17"/>
      <c r="M102" s="117"/>
      <c r="N102" s="121"/>
      <c r="O102" s="117"/>
      <c r="P102" s="121"/>
      <c r="Q102" s="117"/>
      <c r="R102" s="121"/>
      <c r="S102" s="117"/>
      <c r="T102" s="121"/>
      <c r="U102" s="117"/>
      <c r="V102" s="121"/>
      <c r="W102" s="117"/>
      <c r="X102" s="711"/>
      <c r="Y102" s="713"/>
      <c r="Z102" s="137"/>
    </row>
    <row r="103" spans="2:26" x14ac:dyDescent="0.35">
      <c r="B103" s="10"/>
      <c r="C103" s="15"/>
      <c r="D103" s="18" t="s">
        <v>99</v>
      </c>
      <c r="L103" s="17"/>
      <c r="M103" s="117"/>
      <c r="N103" s="121"/>
      <c r="O103" s="117"/>
      <c r="P103" s="121"/>
      <c r="Q103" s="117"/>
      <c r="R103" s="121"/>
      <c r="S103" s="117"/>
      <c r="T103" s="121"/>
      <c r="U103" s="117">
        <v>7</v>
      </c>
      <c r="V103" s="121">
        <v>10</v>
      </c>
      <c r="W103" s="117"/>
      <c r="X103" s="711"/>
      <c r="Y103" s="713"/>
      <c r="Z103" s="137"/>
    </row>
    <row r="104" spans="2:26" x14ac:dyDescent="0.35">
      <c r="B104" s="10"/>
      <c r="C104" s="22"/>
      <c r="D104" s="18" t="s">
        <v>100</v>
      </c>
      <c r="L104" s="17"/>
      <c r="M104" s="117"/>
      <c r="N104" s="121"/>
      <c r="O104" s="117"/>
      <c r="P104" s="121"/>
      <c r="Q104" s="117"/>
      <c r="R104" s="121"/>
      <c r="S104" s="117">
        <v>24</v>
      </c>
      <c r="T104" s="121">
        <v>14</v>
      </c>
      <c r="U104" s="117">
        <v>2</v>
      </c>
      <c r="V104" s="121"/>
      <c r="W104" s="117"/>
      <c r="X104" s="711"/>
      <c r="Y104" s="713"/>
      <c r="Z104" s="137"/>
    </row>
    <row r="105" spans="2:26" x14ac:dyDescent="0.35">
      <c r="B105" s="10"/>
      <c r="C105" s="22"/>
      <c r="D105" s="18" t="s">
        <v>101</v>
      </c>
      <c r="L105" s="17"/>
      <c r="M105" s="117"/>
      <c r="N105" s="121"/>
      <c r="O105" s="117"/>
      <c r="P105" s="121"/>
      <c r="Q105" s="117"/>
      <c r="R105" s="121"/>
      <c r="S105" s="117"/>
      <c r="T105" s="121"/>
      <c r="U105" s="117">
        <v>2</v>
      </c>
      <c r="V105" s="121"/>
      <c r="W105" s="117"/>
      <c r="X105" s="711"/>
      <c r="Y105" s="713"/>
      <c r="Z105" s="137"/>
    </row>
    <row r="106" spans="2:26" x14ac:dyDescent="0.35">
      <c r="B106" s="10"/>
      <c r="C106" s="22"/>
      <c r="D106" s="18" t="s">
        <v>102</v>
      </c>
      <c r="L106" s="17"/>
      <c r="M106" s="117"/>
      <c r="N106" s="121"/>
      <c r="O106" s="117"/>
      <c r="P106" s="121"/>
      <c r="Q106" s="117"/>
      <c r="R106" s="121"/>
      <c r="S106" s="117">
        <v>17</v>
      </c>
      <c r="T106" s="121">
        <v>1</v>
      </c>
      <c r="U106" s="117"/>
      <c r="V106" s="121"/>
      <c r="W106" s="117"/>
      <c r="X106" s="711"/>
      <c r="Y106" s="713"/>
      <c r="Z106" s="137"/>
    </row>
    <row r="107" spans="2:26" x14ac:dyDescent="0.35">
      <c r="B107" s="10"/>
      <c r="C107" s="11"/>
      <c r="D107" s="21" t="s">
        <v>103</v>
      </c>
      <c r="L107" s="17"/>
      <c r="M107" s="117"/>
      <c r="N107" s="121"/>
      <c r="O107" s="117"/>
      <c r="P107" s="121"/>
      <c r="Q107" s="117"/>
      <c r="R107" s="121"/>
      <c r="S107" s="117">
        <v>50</v>
      </c>
      <c r="T107" s="121">
        <v>14</v>
      </c>
      <c r="U107" s="117">
        <v>77</v>
      </c>
      <c r="V107" s="121">
        <v>26</v>
      </c>
      <c r="W107" s="117"/>
      <c r="X107" s="711"/>
      <c r="Y107" s="713"/>
      <c r="Z107" s="137"/>
    </row>
    <row r="108" spans="2:26" x14ac:dyDescent="0.35">
      <c r="B108" s="10"/>
      <c r="C108" s="15"/>
      <c r="D108" s="18" t="s">
        <v>104</v>
      </c>
      <c r="L108" s="17"/>
      <c r="M108" s="117"/>
      <c r="N108" s="121"/>
      <c r="O108" s="117"/>
      <c r="P108" s="121"/>
      <c r="Q108" s="117"/>
      <c r="R108" s="121"/>
      <c r="S108" s="117">
        <v>7</v>
      </c>
      <c r="T108" s="121">
        <v>9</v>
      </c>
      <c r="U108" s="117">
        <v>1</v>
      </c>
      <c r="V108" s="121"/>
      <c r="W108" s="117"/>
      <c r="X108" s="711"/>
      <c r="Y108" s="713"/>
      <c r="Z108" s="137"/>
    </row>
    <row r="109" spans="2:26" x14ac:dyDescent="0.35">
      <c r="B109" s="10"/>
      <c r="C109" s="22"/>
      <c r="D109" s="18" t="s">
        <v>105</v>
      </c>
      <c r="L109" s="17"/>
      <c r="M109" s="117"/>
      <c r="N109" s="121"/>
      <c r="O109" s="117"/>
      <c r="P109" s="121"/>
      <c r="Q109" s="117"/>
      <c r="R109" s="121"/>
      <c r="S109" s="117">
        <v>43</v>
      </c>
      <c r="T109" s="121">
        <v>5</v>
      </c>
      <c r="U109" s="117">
        <v>12</v>
      </c>
      <c r="V109" s="121">
        <v>26</v>
      </c>
      <c r="W109" s="117"/>
      <c r="X109" s="711"/>
      <c r="Y109" s="713"/>
      <c r="Z109" s="137"/>
    </row>
    <row r="110" spans="2:26" x14ac:dyDescent="0.35">
      <c r="B110" s="10"/>
      <c r="C110" s="24"/>
      <c r="D110" s="21" t="s">
        <v>106</v>
      </c>
      <c r="L110" s="17"/>
      <c r="M110" s="117"/>
      <c r="N110" s="121"/>
      <c r="O110" s="117"/>
      <c r="P110" s="121"/>
      <c r="Q110" s="117"/>
      <c r="R110" s="121"/>
      <c r="S110" s="117"/>
      <c r="T110" s="121"/>
      <c r="U110" s="117"/>
      <c r="V110" s="121"/>
      <c r="W110" s="117"/>
      <c r="X110" s="711"/>
      <c r="Y110" s="713"/>
      <c r="Z110" s="137"/>
    </row>
    <row r="111" spans="2:26" x14ac:dyDescent="0.35">
      <c r="B111" s="10"/>
      <c r="C111" s="13" t="s">
        <v>107</v>
      </c>
      <c r="D111" s="21" t="s">
        <v>108</v>
      </c>
      <c r="E111" s="15"/>
      <c r="L111" s="17"/>
      <c r="M111" s="117"/>
      <c r="N111" s="121"/>
      <c r="O111" s="117"/>
      <c r="P111" s="121"/>
      <c r="Q111" s="117"/>
      <c r="R111" s="121"/>
      <c r="S111" s="117">
        <v>1</v>
      </c>
      <c r="T111" s="121"/>
      <c r="U111" s="117"/>
      <c r="V111" s="121"/>
      <c r="W111" s="117"/>
      <c r="X111" s="711"/>
      <c r="Y111" s="713"/>
      <c r="Z111" s="137"/>
    </row>
    <row r="112" spans="2:26" x14ac:dyDescent="0.35">
      <c r="B112" s="10"/>
      <c r="C112" s="13"/>
      <c r="D112" s="21"/>
      <c r="E112" s="15"/>
      <c r="L112" s="17"/>
      <c r="M112" s="117"/>
      <c r="N112" s="121"/>
      <c r="O112" s="117"/>
      <c r="P112" s="121"/>
      <c r="Q112" s="117"/>
      <c r="R112" s="121"/>
      <c r="S112" s="117"/>
      <c r="T112" s="121"/>
      <c r="U112" s="117"/>
      <c r="V112" s="121"/>
      <c r="W112" s="117"/>
      <c r="X112" s="711"/>
      <c r="Y112" s="713"/>
      <c r="Z112" s="137"/>
    </row>
    <row r="113" spans="2:26" x14ac:dyDescent="0.35">
      <c r="B113" s="10"/>
      <c r="C113" s="13" t="s">
        <v>109</v>
      </c>
      <c r="D113" s="21" t="s">
        <v>110</v>
      </c>
      <c r="E113" s="15"/>
      <c r="L113" s="17"/>
      <c r="M113" s="117"/>
      <c r="N113" s="121"/>
      <c r="O113" s="117"/>
      <c r="P113" s="121"/>
      <c r="Q113" s="117"/>
      <c r="R113" s="121"/>
      <c r="S113" s="117">
        <v>5</v>
      </c>
      <c r="T113" s="121"/>
      <c r="U113" s="117"/>
      <c r="V113" s="121"/>
      <c r="W113" s="117"/>
      <c r="X113" s="711"/>
      <c r="Y113" s="713"/>
      <c r="Z113" s="137"/>
    </row>
    <row r="114" spans="2:26" x14ac:dyDescent="0.35">
      <c r="B114" s="25" t="s">
        <v>60</v>
      </c>
      <c r="C114" s="15"/>
      <c r="D114" s="26"/>
      <c r="E114" s="26"/>
      <c r="L114" s="17"/>
      <c r="M114" s="117"/>
      <c r="N114" s="121"/>
      <c r="O114" s="117"/>
      <c r="P114" s="121"/>
      <c r="Q114" s="117"/>
      <c r="R114" s="121"/>
      <c r="S114" s="117"/>
      <c r="T114" s="121"/>
      <c r="U114" s="117"/>
      <c r="V114" s="121"/>
      <c r="W114" s="117"/>
      <c r="X114" s="711"/>
      <c r="Y114" s="713"/>
      <c r="Z114" s="137"/>
    </row>
    <row r="115" spans="2:26" x14ac:dyDescent="0.35">
      <c r="B115" s="10" t="s">
        <v>111</v>
      </c>
      <c r="C115" s="13" t="s">
        <v>50</v>
      </c>
      <c r="D115" s="11" t="s">
        <v>112</v>
      </c>
      <c r="E115" s="11"/>
      <c r="L115" s="17"/>
      <c r="M115" s="117"/>
      <c r="N115" s="121"/>
      <c r="O115" s="117"/>
      <c r="P115" s="121"/>
      <c r="Q115" s="117"/>
      <c r="R115" s="121"/>
      <c r="S115" s="117"/>
      <c r="T115" s="121"/>
      <c r="U115" s="117"/>
      <c r="V115" s="121"/>
      <c r="W115" s="117"/>
      <c r="X115" s="711"/>
      <c r="Y115" s="713"/>
      <c r="Z115" s="137"/>
    </row>
    <row r="116" spans="2:26" x14ac:dyDescent="0.35">
      <c r="B116" s="25" t="s">
        <v>113</v>
      </c>
      <c r="C116" s="27"/>
      <c r="D116" s="15" t="s">
        <v>29</v>
      </c>
      <c r="E116" t="s">
        <v>331</v>
      </c>
      <c r="L116" s="17"/>
      <c r="M116" s="117"/>
      <c r="N116" s="121"/>
      <c r="O116" s="117"/>
      <c r="P116" s="121"/>
      <c r="Q116" s="117"/>
      <c r="R116" s="121"/>
      <c r="S116" s="117">
        <v>5</v>
      </c>
      <c r="T116" s="121">
        <v>0</v>
      </c>
      <c r="U116" s="117">
        <v>1</v>
      </c>
      <c r="V116" s="121">
        <v>0</v>
      </c>
      <c r="W116" s="117"/>
      <c r="X116" s="711"/>
      <c r="Y116" s="713"/>
      <c r="Z116" s="137"/>
    </row>
    <row r="117" spans="2:26" x14ac:dyDescent="0.35">
      <c r="B117" s="10"/>
      <c r="C117" s="15"/>
      <c r="D117" s="28"/>
      <c r="E117" t="s">
        <v>63</v>
      </c>
      <c r="L117" s="17"/>
      <c r="M117" s="117"/>
      <c r="N117" s="121"/>
      <c r="O117" s="117"/>
      <c r="P117" s="121"/>
      <c r="Q117" s="117"/>
      <c r="R117" s="121"/>
      <c r="S117" s="117">
        <v>5</v>
      </c>
      <c r="T117" s="121">
        <v>0</v>
      </c>
      <c r="U117" s="117">
        <v>1</v>
      </c>
      <c r="V117" s="121">
        <v>0</v>
      </c>
      <c r="W117" s="117"/>
      <c r="X117" s="711"/>
      <c r="Y117" s="713"/>
      <c r="Z117" s="137"/>
    </row>
    <row r="118" spans="2:26" x14ac:dyDescent="0.35">
      <c r="B118" s="10"/>
      <c r="C118" s="15"/>
      <c r="D118" s="28"/>
      <c r="E118" t="s">
        <v>64</v>
      </c>
      <c r="L118" s="17"/>
      <c r="M118" s="117"/>
      <c r="N118" s="121"/>
      <c r="O118" s="117"/>
      <c r="P118" s="121"/>
      <c r="Q118" s="117"/>
      <c r="R118" s="121"/>
      <c r="S118" s="117">
        <v>0</v>
      </c>
      <c r="T118" s="121">
        <v>0</v>
      </c>
      <c r="U118" s="117">
        <v>0</v>
      </c>
      <c r="V118" s="121">
        <v>0</v>
      </c>
      <c r="W118" s="117"/>
      <c r="X118" s="711"/>
      <c r="Y118" s="713"/>
      <c r="Z118" s="137"/>
    </row>
    <row r="119" spans="2:26" x14ac:dyDescent="0.35">
      <c r="B119" s="10" t="s">
        <v>60</v>
      </c>
      <c r="C119" s="15"/>
      <c r="D119" s="28"/>
      <c r="E119" t="s">
        <v>65</v>
      </c>
      <c r="L119" s="17"/>
      <c r="M119" s="117"/>
      <c r="N119" s="121"/>
      <c r="O119" s="117"/>
      <c r="P119" s="121"/>
      <c r="Q119" s="117"/>
      <c r="R119" s="121"/>
      <c r="S119" s="117">
        <v>0</v>
      </c>
      <c r="T119" s="121">
        <v>0</v>
      </c>
      <c r="U119" s="117">
        <v>0</v>
      </c>
      <c r="V119" s="121">
        <v>0</v>
      </c>
      <c r="W119" s="117"/>
      <c r="X119" s="711"/>
      <c r="Y119" s="713"/>
      <c r="Z119" s="137"/>
    </row>
    <row r="120" spans="2:26" x14ac:dyDescent="0.35">
      <c r="B120" s="10"/>
      <c r="C120" s="15"/>
      <c r="D120" s="15" t="s">
        <v>31</v>
      </c>
      <c r="E120" t="s">
        <v>332</v>
      </c>
      <c r="L120" s="17"/>
      <c r="M120" s="117"/>
      <c r="N120" s="121"/>
      <c r="O120" s="117"/>
      <c r="P120" s="121"/>
      <c r="Q120" s="117"/>
      <c r="R120" s="121"/>
      <c r="S120" s="117">
        <v>3</v>
      </c>
      <c r="T120" s="121">
        <v>16</v>
      </c>
      <c r="U120" s="117">
        <v>0</v>
      </c>
      <c r="V120" s="121">
        <v>2</v>
      </c>
      <c r="W120" s="117"/>
      <c r="X120" s="711"/>
      <c r="Y120" s="713"/>
      <c r="Z120" s="137"/>
    </row>
    <row r="121" spans="2:26" x14ac:dyDescent="0.35">
      <c r="B121" s="10"/>
      <c r="C121" s="27"/>
      <c r="D121" s="15" t="s">
        <v>33</v>
      </c>
      <c r="E121" t="s">
        <v>333</v>
      </c>
      <c r="L121" s="17"/>
      <c r="M121" s="117"/>
      <c r="N121" s="121"/>
      <c r="O121" s="117"/>
      <c r="P121" s="121"/>
      <c r="Q121" s="117"/>
      <c r="R121" s="121"/>
      <c r="S121" s="117">
        <v>0</v>
      </c>
      <c r="T121" s="121">
        <v>0</v>
      </c>
      <c r="U121" s="117">
        <v>0</v>
      </c>
      <c r="V121" s="121">
        <v>0</v>
      </c>
      <c r="W121" s="117"/>
      <c r="X121" s="711"/>
      <c r="Y121" s="713"/>
      <c r="Z121" s="137"/>
    </row>
    <row r="122" spans="2:26" x14ac:dyDescent="0.35">
      <c r="B122" s="10"/>
      <c r="C122" s="27"/>
      <c r="D122" s="15" t="s">
        <v>43</v>
      </c>
      <c r="E122" t="s">
        <v>334</v>
      </c>
      <c r="L122" s="17"/>
      <c r="M122" s="117"/>
      <c r="N122" s="121"/>
      <c r="O122" s="117"/>
      <c r="P122" s="121"/>
      <c r="Q122" s="117"/>
      <c r="R122" s="121"/>
      <c r="S122" s="117">
        <v>0</v>
      </c>
      <c r="T122" s="121">
        <v>0</v>
      </c>
      <c r="U122" s="117">
        <v>0</v>
      </c>
      <c r="V122" s="121">
        <v>0</v>
      </c>
      <c r="W122" s="117"/>
      <c r="X122" s="711"/>
      <c r="Y122" s="713"/>
      <c r="Z122" s="137"/>
    </row>
    <row r="123" spans="2:26" x14ac:dyDescent="0.35">
      <c r="B123" s="10"/>
      <c r="C123" s="27"/>
      <c r="D123" s="15" t="s">
        <v>45</v>
      </c>
      <c r="E123" t="s">
        <v>335</v>
      </c>
      <c r="L123" s="17"/>
      <c r="M123" s="117"/>
      <c r="N123" s="121"/>
      <c r="O123" s="117"/>
      <c r="P123" s="121"/>
      <c r="Q123" s="117"/>
      <c r="R123" s="121"/>
      <c r="S123" s="117">
        <v>0</v>
      </c>
      <c r="T123" s="121">
        <v>0</v>
      </c>
      <c r="U123" s="117">
        <v>0</v>
      </c>
      <c r="V123" s="121">
        <v>0</v>
      </c>
      <c r="W123" s="117"/>
      <c r="X123" s="711"/>
      <c r="Y123" s="713"/>
      <c r="Z123" s="137"/>
    </row>
    <row r="124" spans="2:26" x14ac:dyDescent="0.35">
      <c r="B124" s="10"/>
      <c r="C124" s="27"/>
      <c r="D124" s="15" t="s">
        <v>322</v>
      </c>
      <c r="E124" t="s">
        <v>336</v>
      </c>
      <c r="L124" s="17"/>
      <c r="M124" s="117"/>
      <c r="N124" s="121"/>
      <c r="O124" s="117"/>
      <c r="P124" s="121"/>
      <c r="Q124" s="117"/>
      <c r="R124" s="121"/>
      <c r="S124" s="117">
        <v>7</v>
      </c>
      <c r="T124" s="121">
        <v>0</v>
      </c>
      <c r="U124" s="117">
        <v>5</v>
      </c>
      <c r="V124" s="121">
        <v>0</v>
      </c>
      <c r="W124" s="117"/>
      <c r="X124" s="711"/>
      <c r="Y124" s="713"/>
      <c r="Z124" s="137"/>
    </row>
    <row r="125" spans="2:26" x14ac:dyDescent="0.35">
      <c r="B125" s="10"/>
      <c r="C125" s="27"/>
      <c r="D125" s="15" t="s">
        <v>323</v>
      </c>
      <c r="E125" t="s">
        <v>327</v>
      </c>
      <c r="L125" s="17"/>
      <c r="M125" s="117"/>
      <c r="N125" s="121"/>
      <c r="O125" s="117"/>
      <c r="P125" s="121"/>
      <c r="Q125" s="117"/>
      <c r="R125" s="121"/>
      <c r="S125" s="117">
        <v>20</v>
      </c>
      <c r="T125" s="121">
        <v>16</v>
      </c>
      <c r="U125" s="117">
        <v>27</v>
      </c>
      <c r="V125" s="121">
        <v>32</v>
      </c>
      <c r="W125" s="117"/>
      <c r="X125" s="711"/>
      <c r="Y125" s="713"/>
      <c r="Z125" s="137"/>
    </row>
    <row r="126" spans="2:26" x14ac:dyDescent="0.35">
      <c r="B126" s="10"/>
      <c r="C126" s="27"/>
      <c r="D126" s="15"/>
      <c r="F126" t="s">
        <v>365</v>
      </c>
      <c r="L126" s="17"/>
      <c r="M126" s="117"/>
      <c r="N126" s="121"/>
      <c r="O126" s="117"/>
      <c r="P126" s="121"/>
      <c r="Q126" s="117"/>
      <c r="R126" s="121"/>
      <c r="S126" s="117">
        <v>11</v>
      </c>
      <c r="T126" s="121">
        <v>16</v>
      </c>
      <c r="U126" s="117">
        <v>17</v>
      </c>
      <c r="V126" s="121">
        <v>23</v>
      </c>
      <c r="W126" s="117"/>
      <c r="X126" s="711"/>
      <c r="Y126" s="713"/>
      <c r="Z126" s="137"/>
    </row>
    <row r="127" spans="2:26" x14ac:dyDescent="0.35">
      <c r="B127" s="10"/>
      <c r="C127" s="27"/>
      <c r="D127" s="15"/>
      <c r="F127" t="s">
        <v>366</v>
      </c>
      <c r="L127" s="17"/>
      <c r="M127" s="117"/>
      <c r="N127" s="121"/>
      <c r="O127" s="117"/>
      <c r="P127" s="121"/>
      <c r="Q127" s="117"/>
      <c r="R127" s="121"/>
      <c r="S127" s="117">
        <v>9</v>
      </c>
      <c r="T127" s="121">
        <v>0</v>
      </c>
      <c r="U127" s="117">
        <v>10</v>
      </c>
      <c r="V127" s="121">
        <v>5</v>
      </c>
      <c r="W127" s="117"/>
      <c r="X127" s="711"/>
      <c r="Y127" s="713"/>
      <c r="Z127" s="137"/>
    </row>
    <row r="128" spans="2:26" x14ac:dyDescent="0.35">
      <c r="B128" s="10"/>
      <c r="C128" s="27"/>
      <c r="D128" s="15"/>
      <c r="F128" t="s">
        <v>367</v>
      </c>
      <c r="L128" s="17"/>
      <c r="M128" s="117"/>
      <c r="N128" s="121"/>
      <c r="O128" s="117"/>
      <c r="P128" s="121"/>
      <c r="Q128" s="117"/>
      <c r="R128" s="121"/>
      <c r="S128" s="117">
        <v>0</v>
      </c>
      <c r="T128" s="121">
        <v>0</v>
      </c>
      <c r="U128" s="117">
        <v>0</v>
      </c>
      <c r="V128" s="121">
        <v>4</v>
      </c>
      <c r="W128" s="117"/>
      <c r="X128" s="711"/>
      <c r="Y128" s="713"/>
      <c r="Z128" s="137"/>
    </row>
    <row r="129" spans="2:26" x14ac:dyDescent="0.35">
      <c r="B129" s="10"/>
      <c r="C129" s="27"/>
      <c r="D129" s="15"/>
      <c r="L129" s="17"/>
      <c r="M129" s="117"/>
      <c r="N129" s="121"/>
      <c r="O129" s="117"/>
      <c r="P129" s="121"/>
      <c r="Q129" s="117"/>
      <c r="R129" s="121"/>
      <c r="S129" s="117"/>
      <c r="T129" s="121"/>
      <c r="U129" s="117"/>
      <c r="V129" s="121"/>
      <c r="W129" s="117"/>
      <c r="X129" s="711"/>
      <c r="Y129" s="713"/>
      <c r="Z129" s="137"/>
    </row>
    <row r="130" spans="2:26" x14ac:dyDescent="0.35">
      <c r="B130" s="10"/>
      <c r="C130" s="27"/>
      <c r="D130" s="15"/>
      <c r="E130" s="66"/>
      <c r="L130" s="17"/>
      <c r="M130" s="117"/>
      <c r="N130" s="121"/>
      <c r="O130" s="117"/>
      <c r="P130" s="121"/>
      <c r="Q130" s="117"/>
      <c r="R130" s="121"/>
      <c r="S130" s="117"/>
      <c r="T130" s="121"/>
      <c r="U130" s="117"/>
      <c r="V130" s="121"/>
      <c r="W130" s="117"/>
      <c r="X130" s="711"/>
      <c r="Y130" s="713"/>
      <c r="Z130" s="137"/>
    </row>
    <row r="131" spans="2:26" x14ac:dyDescent="0.35">
      <c r="B131" s="10"/>
      <c r="C131" s="29" t="s">
        <v>91</v>
      </c>
      <c r="D131" s="11" t="s">
        <v>114</v>
      </c>
      <c r="E131" s="11"/>
      <c r="L131" s="17"/>
      <c r="M131" s="117"/>
      <c r="N131" s="121"/>
      <c r="O131" s="117"/>
      <c r="P131" s="121"/>
      <c r="Q131" s="117"/>
      <c r="R131" s="121"/>
      <c r="S131" s="117"/>
      <c r="T131" s="121"/>
      <c r="U131" s="117"/>
      <c r="V131" s="121"/>
      <c r="W131" s="117"/>
      <c r="X131" s="711"/>
      <c r="Y131" s="713"/>
      <c r="Z131" s="137"/>
    </row>
    <row r="132" spans="2:26" x14ac:dyDescent="0.35">
      <c r="B132" s="25"/>
      <c r="C132" s="27"/>
      <c r="D132" s="15" t="s">
        <v>29</v>
      </c>
      <c r="E132" t="s">
        <v>169</v>
      </c>
      <c r="L132" s="17"/>
      <c r="M132" s="117"/>
      <c r="N132" s="121"/>
      <c r="O132" s="117"/>
      <c r="P132" s="121"/>
      <c r="Q132" s="117"/>
      <c r="R132" s="121"/>
      <c r="S132" s="117">
        <v>35</v>
      </c>
      <c r="T132" s="121">
        <v>32</v>
      </c>
      <c r="U132" s="117">
        <v>69</v>
      </c>
      <c r="V132" s="121">
        <v>20</v>
      </c>
      <c r="W132" s="117"/>
      <c r="X132" s="711"/>
      <c r="Y132" s="713"/>
      <c r="Z132" s="137"/>
    </row>
    <row r="133" spans="2:26" x14ac:dyDescent="0.35">
      <c r="B133" s="25"/>
      <c r="C133" s="27"/>
      <c r="D133" s="15" t="s">
        <v>31</v>
      </c>
      <c r="E133" t="s">
        <v>321</v>
      </c>
      <c r="L133" s="17"/>
      <c r="M133" s="117"/>
      <c r="N133" s="121"/>
      <c r="O133" s="117"/>
      <c r="P133" s="121"/>
      <c r="Q133" s="117"/>
      <c r="R133" s="121"/>
      <c r="S133" s="117">
        <v>1</v>
      </c>
      <c r="T133" s="121">
        <v>2</v>
      </c>
      <c r="U133" s="117">
        <v>2</v>
      </c>
      <c r="V133" s="121">
        <v>0</v>
      </c>
      <c r="W133" s="117"/>
      <c r="X133" s="711"/>
      <c r="Y133" s="713"/>
      <c r="Z133" s="137"/>
    </row>
    <row r="134" spans="2:26" x14ac:dyDescent="0.35">
      <c r="B134" s="25"/>
      <c r="C134" s="27"/>
      <c r="D134" s="15" t="s">
        <v>33</v>
      </c>
      <c r="E134" t="s">
        <v>340</v>
      </c>
      <c r="L134" s="17"/>
      <c r="M134" s="117"/>
      <c r="N134" s="121"/>
      <c r="O134" s="117"/>
      <c r="P134" s="121"/>
      <c r="Q134" s="117"/>
      <c r="R134" s="121"/>
      <c r="S134" s="117">
        <v>0</v>
      </c>
      <c r="T134" s="121">
        <v>0</v>
      </c>
      <c r="U134" s="117">
        <v>0</v>
      </c>
      <c r="V134" s="121">
        <v>0</v>
      </c>
      <c r="W134" s="117"/>
      <c r="X134" s="711"/>
      <c r="Y134" s="713"/>
      <c r="Z134" s="137"/>
    </row>
    <row r="135" spans="2:26" x14ac:dyDescent="0.35">
      <c r="B135" s="25"/>
      <c r="C135" s="27"/>
      <c r="D135" s="15" t="s">
        <v>43</v>
      </c>
      <c r="E135" t="s">
        <v>341</v>
      </c>
      <c r="L135" s="17"/>
      <c r="M135" s="117"/>
      <c r="N135" s="121"/>
      <c r="O135" s="117"/>
      <c r="P135" s="121"/>
      <c r="Q135" s="117"/>
      <c r="R135" s="121"/>
      <c r="S135" s="117">
        <v>6</v>
      </c>
      <c r="T135" s="121">
        <v>2</v>
      </c>
      <c r="U135" s="117">
        <v>4</v>
      </c>
      <c r="V135" s="121">
        <v>0</v>
      </c>
      <c r="W135" s="117"/>
      <c r="X135" s="711"/>
      <c r="Y135" s="713"/>
      <c r="Z135" s="137"/>
    </row>
    <row r="136" spans="2:26" x14ac:dyDescent="0.35">
      <c r="B136" s="25"/>
      <c r="C136" s="27"/>
      <c r="D136" s="15" t="s">
        <v>45</v>
      </c>
      <c r="E136" t="s">
        <v>170</v>
      </c>
      <c r="L136" s="17"/>
      <c r="M136" s="117"/>
      <c r="N136" s="121"/>
      <c r="O136" s="117"/>
      <c r="P136" s="121"/>
      <c r="Q136" s="117"/>
      <c r="R136" s="121"/>
      <c r="S136" s="117">
        <v>0</v>
      </c>
      <c r="T136" s="121">
        <v>3</v>
      </c>
      <c r="U136" s="117">
        <v>0</v>
      </c>
      <c r="V136" s="121">
        <v>3</v>
      </c>
      <c r="W136" s="117"/>
      <c r="X136" s="711"/>
      <c r="Y136" s="713"/>
      <c r="Z136" s="137"/>
    </row>
    <row r="137" spans="2:26" x14ac:dyDescent="0.35">
      <c r="B137" s="25"/>
      <c r="C137" s="27"/>
      <c r="D137" s="15" t="s">
        <v>322</v>
      </c>
      <c r="E137" t="s">
        <v>171</v>
      </c>
      <c r="L137" s="17"/>
      <c r="M137" s="117"/>
      <c r="N137" s="121"/>
      <c r="O137" s="117"/>
      <c r="P137" s="121"/>
      <c r="Q137" s="117"/>
      <c r="R137" s="121"/>
      <c r="S137" s="117">
        <v>0</v>
      </c>
      <c r="T137" s="121">
        <v>0</v>
      </c>
      <c r="U137" s="117">
        <v>0</v>
      </c>
      <c r="V137" s="121">
        <v>0</v>
      </c>
      <c r="W137" s="117"/>
      <c r="X137" s="711"/>
      <c r="Y137" s="713"/>
      <c r="Z137" s="137"/>
    </row>
    <row r="138" spans="2:26" x14ac:dyDescent="0.35">
      <c r="B138" s="25"/>
      <c r="C138" s="27"/>
      <c r="D138" s="15" t="s">
        <v>323</v>
      </c>
      <c r="E138" t="s">
        <v>172</v>
      </c>
      <c r="L138" s="17"/>
      <c r="M138" s="117"/>
      <c r="N138" s="121"/>
      <c r="O138" s="117"/>
      <c r="P138" s="121"/>
      <c r="Q138" s="117"/>
      <c r="R138" s="121"/>
      <c r="S138" s="117">
        <v>3</v>
      </c>
      <c r="T138" s="121">
        <v>3</v>
      </c>
      <c r="U138" s="117">
        <v>5</v>
      </c>
      <c r="V138" s="121">
        <v>2</v>
      </c>
      <c r="W138" s="117"/>
      <c r="X138" s="711"/>
      <c r="Y138" s="713"/>
      <c r="Z138" s="137"/>
    </row>
    <row r="139" spans="2:26" x14ac:dyDescent="0.35">
      <c r="B139" s="25"/>
      <c r="C139" s="27"/>
      <c r="D139" s="15" t="s">
        <v>324</v>
      </c>
      <c r="E139" t="s">
        <v>173</v>
      </c>
      <c r="L139" s="17"/>
      <c r="M139" s="117"/>
      <c r="N139" s="121"/>
      <c r="O139" s="117"/>
      <c r="P139" s="121"/>
      <c r="Q139" s="117"/>
      <c r="R139" s="121"/>
      <c r="S139" s="117">
        <v>0</v>
      </c>
      <c r="T139" s="121">
        <v>0</v>
      </c>
      <c r="U139" s="117">
        <v>11</v>
      </c>
      <c r="V139" s="121">
        <v>0</v>
      </c>
      <c r="W139" s="117"/>
      <c r="X139" s="711"/>
      <c r="Y139" s="713"/>
      <c r="Z139" s="137"/>
    </row>
    <row r="140" spans="2:26" x14ac:dyDescent="0.35">
      <c r="B140" s="25"/>
      <c r="C140" s="27"/>
      <c r="D140" s="15" t="s">
        <v>342</v>
      </c>
      <c r="E140" t="s">
        <v>175</v>
      </c>
      <c r="L140" s="17"/>
      <c r="M140" s="117"/>
      <c r="N140" s="121"/>
      <c r="O140" s="117"/>
      <c r="P140" s="121"/>
      <c r="Q140" s="117"/>
      <c r="R140" s="121"/>
      <c r="S140" s="117">
        <v>13</v>
      </c>
      <c r="T140" s="121">
        <v>12</v>
      </c>
      <c r="U140" s="117">
        <v>13</v>
      </c>
      <c r="V140" s="121">
        <v>14</v>
      </c>
      <c r="W140" s="117"/>
      <c r="X140" s="711"/>
      <c r="Y140" s="713"/>
      <c r="Z140" s="137"/>
    </row>
    <row r="141" spans="2:26" x14ac:dyDescent="0.35">
      <c r="B141" s="25"/>
      <c r="C141" s="27"/>
      <c r="D141" s="15" t="s">
        <v>343</v>
      </c>
      <c r="E141" t="s">
        <v>176</v>
      </c>
      <c r="L141" s="17"/>
      <c r="M141" s="117"/>
      <c r="N141" s="121"/>
      <c r="O141" s="117"/>
      <c r="P141" s="121"/>
      <c r="Q141" s="117"/>
      <c r="R141" s="121"/>
      <c r="S141" s="117">
        <v>2</v>
      </c>
      <c r="T141" s="121">
        <v>4</v>
      </c>
      <c r="U141" s="117">
        <v>1</v>
      </c>
      <c r="V141" s="121">
        <v>5</v>
      </c>
      <c r="W141" s="117"/>
      <c r="X141" s="711"/>
      <c r="Y141" s="713"/>
      <c r="Z141" s="137"/>
    </row>
    <row r="142" spans="2:26" x14ac:dyDescent="0.35">
      <c r="B142" s="25"/>
      <c r="C142" s="27"/>
      <c r="D142" s="15"/>
      <c r="F142" t="s">
        <v>368</v>
      </c>
      <c r="L142" s="17"/>
      <c r="M142" s="117"/>
      <c r="N142" s="121"/>
      <c r="O142" s="117"/>
      <c r="P142" s="121"/>
      <c r="Q142" s="117"/>
      <c r="R142" s="121"/>
      <c r="S142" s="117">
        <v>2</v>
      </c>
      <c r="T142" s="121">
        <v>0</v>
      </c>
      <c r="U142" s="117">
        <v>0</v>
      </c>
      <c r="V142" s="121">
        <v>0</v>
      </c>
      <c r="W142" s="117"/>
      <c r="X142" s="711"/>
      <c r="Y142" s="713"/>
      <c r="Z142" s="137"/>
    </row>
    <row r="143" spans="2:26" x14ac:dyDescent="0.35">
      <c r="B143" s="25"/>
      <c r="C143" s="27"/>
      <c r="D143" s="15"/>
      <c r="F143" t="s">
        <v>369</v>
      </c>
      <c r="L143" s="17"/>
      <c r="M143" s="117"/>
      <c r="N143" s="121"/>
      <c r="O143" s="117"/>
      <c r="P143" s="121"/>
      <c r="Q143" s="117"/>
      <c r="R143" s="121"/>
      <c r="S143" s="117">
        <v>0</v>
      </c>
      <c r="T143" s="121">
        <v>4</v>
      </c>
      <c r="U143" s="117">
        <v>0</v>
      </c>
      <c r="V143" s="121">
        <v>5</v>
      </c>
      <c r="W143" s="117"/>
      <c r="X143" s="711"/>
      <c r="Y143" s="713"/>
      <c r="Z143" s="137"/>
    </row>
    <row r="144" spans="2:26" x14ac:dyDescent="0.35">
      <c r="B144" s="25"/>
      <c r="C144" s="27"/>
      <c r="D144" s="15"/>
      <c r="F144" t="s">
        <v>370</v>
      </c>
      <c r="L144" s="17"/>
      <c r="M144" s="117"/>
      <c r="N144" s="121"/>
      <c r="O144" s="117"/>
      <c r="P144" s="121"/>
      <c r="Q144" s="117"/>
      <c r="R144" s="121"/>
      <c r="S144" s="117">
        <v>0</v>
      </c>
      <c r="T144" s="121">
        <v>0</v>
      </c>
      <c r="U144" s="117">
        <v>1</v>
      </c>
      <c r="V144" s="121"/>
      <c r="W144" s="117"/>
      <c r="X144" s="711"/>
      <c r="Y144" s="713"/>
      <c r="Z144" s="137"/>
    </row>
    <row r="145" spans="2:26" x14ac:dyDescent="0.35">
      <c r="B145" s="25"/>
      <c r="C145" s="27"/>
      <c r="D145" s="15"/>
      <c r="L145" s="17"/>
      <c r="M145" s="117"/>
      <c r="N145" s="121"/>
      <c r="O145" s="117"/>
      <c r="P145" s="121"/>
      <c r="Q145" s="117"/>
      <c r="R145" s="121"/>
      <c r="S145" s="117"/>
      <c r="T145" s="121"/>
      <c r="U145" s="117"/>
      <c r="V145" s="121"/>
      <c r="W145" s="117"/>
      <c r="X145" s="711"/>
      <c r="Y145" s="713"/>
      <c r="Z145" s="137"/>
    </row>
    <row r="146" spans="2:26" x14ac:dyDescent="0.35">
      <c r="B146" s="25"/>
      <c r="C146" s="27"/>
      <c r="D146" s="15"/>
      <c r="L146" s="17"/>
      <c r="M146" s="117"/>
      <c r="N146" s="121"/>
      <c r="O146" s="117"/>
      <c r="P146" s="121"/>
      <c r="Q146" s="117"/>
      <c r="R146" s="121"/>
      <c r="S146" s="117"/>
      <c r="T146" s="121"/>
      <c r="U146" s="117"/>
      <c r="V146" s="121"/>
      <c r="W146" s="117"/>
      <c r="X146" s="711"/>
      <c r="Y146" s="713"/>
      <c r="Z146" s="137"/>
    </row>
    <row r="147" spans="2:26" x14ac:dyDescent="0.35">
      <c r="B147" s="25"/>
      <c r="C147" s="27"/>
      <c r="D147" s="15"/>
      <c r="E147" s="22"/>
      <c r="L147" s="17"/>
      <c r="M147" s="117"/>
      <c r="N147" s="121"/>
      <c r="O147" s="117"/>
      <c r="P147" s="121"/>
      <c r="Q147" s="117"/>
      <c r="R147" s="121"/>
      <c r="S147" s="117"/>
      <c r="T147" s="121"/>
      <c r="U147" s="117"/>
      <c r="V147" s="121"/>
      <c r="W147" s="117"/>
      <c r="X147" s="711"/>
      <c r="Y147" s="713"/>
      <c r="Z147" s="137"/>
    </row>
    <row r="148" spans="2:26" x14ac:dyDescent="0.35">
      <c r="B148" s="10" t="s">
        <v>115</v>
      </c>
      <c r="C148" s="21" t="s">
        <v>116</v>
      </c>
      <c r="D148" s="15"/>
      <c r="E148" s="15"/>
      <c r="L148" s="17"/>
      <c r="M148" s="117"/>
      <c r="N148" s="121"/>
      <c r="O148" s="117"/>
      <c r="P148" s="121"/>
      <c r="Q148" s="117"/>
      <c r="R148" s="121"/>
      <c r="S148" s="117"/>
      <c r="T148" s="121"/>
      <c r="U148" s="117"/>
      <c r="V148" s="121"/>
      <c r="W148" s="117"/>
      <c r="X148" s="711"/>
      <c r="Y148" s="713"/>
      <c r="Z148" s="137"/>
    </row>
    <row r="149" spans="2:26" x14ac:dyDescent="0.35">
      <c r="B149" s="25" t="s">
        <v>117</v>
      </c>
      <c r="C149" s="13" t="s">
        <v>50</v>
      </c>
      <c r="D149" s="11" t="s">
        <v>118</v>
      </c>
      <c r="E149" s="11"/>
      <c r="L149" s="17"/>
      <c r="M149" s="117"/>
      <c r="N149" s="121"/>
      <c r="O149" s="117"/>
      <c r="P149" s="121"/>
      <c r="Q149" s="117"/>
      <c r="R149" s="121"/>
      <c r="S149" s="117">
        <v>13</v>
      </c>
      <c r="T149" s="121">
        <v>22</v>
      </c>
      <c r="U149" s="117"/>
      <c r="V149" s="121">
        <v>33</v>
      </c>
      <c r="W149" s="117"/>
      <c r="X149" s="711"/>
      <c r="Y149" s="713"/>
      <c r="Z149" s="137"/>
    </row>
    <row r="150" spans="2:26" x14ac:dyDescent="0.35">
      <c r="B150" s="10" t="s">
        <v>60</v>
      </c>
      <c r="C150" s="15"/>
      <c r="D150" s="15" t="s">
        <v>119</v>
      </c>
      <c r="L150" s="17"/>
      <c r="M150" s="117"/>
      <c r="N150" s="121"/>
      <c r="O150" s="117"/>
      <c r="P150" s="121"/>
      <c r="Q150" s="117"/>
      <c r="R150" s="121"/>
      <c r="S150" s="117">
        <v>10</v>
      </c>
      <c r="T150" s="121">
        <v>0</v>
      </c>
      <c r="U150" s="117"/>
      <c r="V150" s="121">
        <v>0</v>
      </c>
      <c r="W150" s="117"/>
      <c r="X150" s="711"/>
      <c r="Y150" s="713"/>
      <c r="Z150" s="137"/>
    </row>
    <row r="151" spans="2:26" x14ac:dyDescent="0.35">
      <c r="B151" s="10"/>
      <c r="C151" s="15"/>
      <c r="D151" s="15" t="s">
        <v>120</v>
      </c>
      <c r="L151" s="17"/>
      <c r="M151" s="117"/>
      <c r="N151" s="121"/>
      <c r="O151" s="117"/>
      <c r="P151" s="121"/>
      <c r="Q151" s="117"/>
      <c r="R151" s="121"/>
      <c r="S151" s="117">
        <v>48</v>
      </c>
      <c r="T151" s="121">
        <v>22</v>
      </c>
      <c r="U151" s="117"/>
      <c r="V151" s="121">
        <v>33</v>
      </c>
      <c r="W151" s="117"/>
      <c r="X151" s="711"/>
      <c r="Y151" s="713"/>
      <c r="Z151" s="137"/>
    </row>
    <row r="152" spans="2:26" x14ac:dyDescent="0.35">
      <c r="B152" s="10"/>
      <c r="C152" s="15"/>
      <c r="D152" s="28" t="s">
        <v>121</v>
      </c>
      <c r="L152" s="17"/>
      <c r="M152" s="117"/>
      <c r="N152" s="121"/>
      <c r="O152" s="117"/>
      <c r="P152" s="121"/>
      <c r="Q152" s="117"/>
      <c r="R152" s="121"/>
      <c r="S152" s="117">
        <v>48</v>
      </c>
      <c r="T152" s="121">
        <v>22</v>
      </c>
      <c r="U152" s="117"/>
      <c r="V152" s="121">
        <v>33</v>
      </c>
      <c r="W152" s="117"/>
      <c r="X152" s="711"/>
      <c r="Y152" s="713"/>
      <c r="Z152" s="137"/>
    </row>
    <row r="153" spans="2:26" x14ac:dyDescent="0.35">
      <c r="B153" s="10"/>
      <c r="C153" s="15"/>
      <c r="D153" s="15" t="s">
        <v>122</v>
      </c>
      <c r="E153" s="15"/>
      <c r="L153" s="17"/>
      <c r="M153" s="117"/>
      <c r="N153" s="121"/>
      <c r="O153" s="117"/>
      <c r="P153" s="121"/>
      <c r="Q153" s="117"/>
      <c r="R153" s="121"/>
      <c r="S153" s="117">
        <v>7</v>
      </c>
      <c r="T153" s="121">
        <v>2</v>
      </c>
      <c r="U153" s="117"/>
      <c r="V153" s="121">
        <v>0</v>
      </c>
      <c r="W153" s="117"/>
      <c r="X153" s="711"/>
      <c r="Y153" s="713"/>
      <c r="Z153" s="137"/>
    </row>
    <row r="154" spans="2:26" x14ac:dyDescent="0.35">
      <c r="B154" s="10"/>
      <c r="C154" s="15"/>
      <c r="D154" s="15" t="s">
        <v>123</v>
      </c>
      <c r="E154" s="15"/>
      <c r="L154" s="17"/>
      <c r="M154" s="117"/>
      <c r="N154" s="121"/>
      <c r="O154" s="117"/>
      <c r="P154" s="121"/>
      <c r="Q154" s="117"/>
      <c r="R154" s="121"/>
      <c r="S154" s="117">
        <v>41</v>
      </c>
      <c r="T154" s="121">
        <v>20</v>
      </c>
      <c r="U154" s="117"/>
      <c r="V154" s="121">
        <v>33</v>
      </c>
      <c r="W154" s="117"/>
      <c r="X154" s="711"/>
      <c r="Y154" s="713"/>
      <c r="Z154" s="137"/>
    </row>
    <row r="155" spans="2:26" x14ac:dyDescent="0.35">
      <c r="B155" s="10"/>
      <c r="C155" s="12"/>
      <c r="D155" s="28" t="s">
        <v>124</v>
      </c>
      <c r="L155" s="17"/>
      <c r="M155" s="117"/>
      <c r="N155" s="121"/>
      <c r="O155" s="117"/>
      <c r="P155" s="121"/>
      <c r="Q155" s="117"/>
      <c r="R155" s="121"/>
      <c r="S155" s="117"/>
      <c r="T155" s="121"/>
      <c r="U155" s="117"/>
      <c r="V155" s="121"/>
      <c r="W155" s="117"/>
      <c r="X155" s="711"/>
      <c r="Y155" s="713"/>
      <c r="Z155" s="137"/>
    </row>
    <row r="156" spans="2:26" x14ac:dyDescent="0.35">
      <c r="B156" s="25" t="s">
        <v>125</v>
      </c>
      <c r="C156" s="13" t="s">
        <v>91</v>
      </c>
      <c r="D156" s="11" t="s">
        <v>126</v>
      </c>
      <c r="E156" s="12"/>
      <c r="L156" s="17"/>
      <c r="M156" s="117"/>
      <c r="N156" s="121"/>
      <c r="O156" s="117"/>
      <c r="P156" s="121"/>
      <c r="Q156" s="117"/>
      <c r="R156" s="121"/>
      <c r="S156" s="117"/>
      <c r="T156" s="121"/>
      <c r="U156" s="117"/>
      <c r="V156" s="121"/>
      <c r="W156" s="117"/>
      <c r="X156" s="711"/>
      <c r="Y156" s="713"/>
      <c r="Z156" s="137"/>
    </row>
    <row r="157" spans="2:26" x14ac:dyDescent="0.35">
      <c r="B157" s="10"/>
      <c r="C157" s="15"/>
      <c r="D157" s="15" t="s">
        <v>119</v>
      </c>
      <c r="L157" s="17"/>
      <c r="M157" s="117"/>
      <c r="N157" s="121"/>
      <c r="O157" s="117"/>
      <c r="P157" s="121"/>
      <c r="Q157" s="117"/>
      <c r="R157" s="121"/>
      <c r="S157" s="117"/>
      <c r="T157" s="121"/>
      <c r="U157" s="117"/>
      <c r="V157" s="121"/>
      <c r="W157" s="117"/>
      <c r="X157" s="711"/>
      <c r="Y157" s="713"/>
      <c r="Z157" s="137"/>
    </row>
    <row r="158" spans="2:26" x14ac:dyDescent="0.35">
      <c r="B158" s="10"/>
      <c r="C158" s="15"/>
      <c r="D158" s="15" t="s">
        <v>127</v>
      </c>
      <c r="L158" s="17"/>
      <c r="M158" s="117"/>
      <c r="N158" s="121"/>
      <c r="O158" s="117"/>
      <c r="P158" s="121"/>
      <c r="Q158" s="117"/>
      <c r="R158" s="121"/>
      <c r="S158" s="117"/>
      <c r="T158" s="121"/>
      <c r="U158" s="117"/>
      <c r="V158" s="121"/>
      <c r="W158" s="117"/>
      <c r="X158" s="711"/>
      <c r="Y158" s="713"/>
      <c r="Z158" s="137"/>
    </row>
    <row r="159" spans="2:26" x14ac:dyDescent="0.35">
      <c r="B159" s="10"/>
      <c r="C159" s="15"/>
      <c r="D159" s="15" t="s">
        <v>128</v>
      </c>
      <c r="L159" s="17"/>
      <c r="M159" s="117"/>
      <c r="N159" s="121"/>
      <c r="O159" s="117"/>
      <c r="P159" s="121"/>
      <c r="Q159" s="117"/>
      <c r="R159" s="121"/>
      <c r="S159" s="117"/>
      <c r="T159" s="121"/>
      <c r="U159" s="117"/>
      <c r="V159" s="121"/>
      <c r="W159" s="117"/>
      <c r="X159" s="711"/>
      <c r="Y159" s="713"/>
      <c r="Z159" s="137"/>
    </row>
    <row r="160" spans="2:26" x14ac:dyDescent="0.35">
      <c r="B160" s="25" t="s">
        <v>129</v>
      </c>
      <c r="C160" s="13" t="s">
        <v>94</v>
      </c>
      <c r="D160" s="21" t="s">
        <v>130</v>
      </c>
      <c r="E160" s="15"/>
      <c r="L160" s="17"/>
      <c r="M160" s="117"/>
      <c r="N160" s="121"/>
      <c r="O160" s="117"/>
      <c r="P160" s="121"/>
      <c r="Q160" s="117"/>
      <c r="R160" s="121"/>
      <c r="S160" s="117"/>
      <c r="T160" s="121"/>
      <c r="U160" s="117"/>
      <c r="V160" s="121"/>
      <c r="W160" s="117"/>
      <c r="X160" s="711"/>
      <c r="Y160" s="713"/>
      <c r="Z160" s="137"/>
    </row>
    <row r="161" spans="2:26" x14ac:dyDescent="0.35">
      <c r="B161" s="25"/>
      <c r="C161" s="15"/>
      <c r="D161" s="30" t="s">
        <v>131</v>
      </c>
      <c r="L161" s="17"/>
      <c r="M161" s="117"/>
      <c r="N161" s="121"/>
      <c r="O161" s="117"/>
      <c r="P161" s="121"/>
      <c r="Q161" s="117"/>
      <c r="R161" s="121"/>
      <c r="S161" s="117"/>
      <c r="T161" s="121"/>
      <c r="U161" s="117"/>
      <c r="V161" s="121"/>
      <c r="W161" s="117"/>
      <c r="X161" s="711"/>
      <c r="Y161" s="713"/>
      <c r="Z161" s="137"/>
    </row>
    <row r="162" spans="2:26" x14ac:dyDescent="0.35">
      <c r="B162" s="25" t="s">
        <v>60</v>
      </c>
      <c r="C162" s="27"/>
      <c r="D162" s="22" t="s">
        <v>93</v>
      </c>
      <c r="E162" s="22"/>
      <c r="L162" s="17"/>
      <c r="M162" s="117"/>
      <c r="N162" s="121"/>
      <c r="O162" s="117"/>
      <c r="P162" s="121"/>
      <c r="Q162" s="117"/>
      <c r="R162" s="121"/>
      <c r="S162" s="117"/>
      <c r="T162" s="121"/>
      <c r="U162" s="117"/>
      <c r="V162" s="121"/>
      <c r="W162" s="117"/>
      <c r="X162" s="711"/>
      <c r="Y162" s="713"/>
      <c r="Z162" s="137"/>
    </row>
    <row r="163" spans="2:26" x14ac:dyDescent="0.35">
      <c r="B163" s="25"/>
      <c r="C163" s="27"/>
      <c r="D163" s="15" t="s">
        <v>132</v>
      </c>
      <c r="E163" s="27"/>
      <c r="L163" s="17"/>
      <c r="M163" s="117"/>
      <c r="N163" s="121"/>
      <c r="O163" s="117"/>
      <c r="P163" s="121"/>
      <c r="Q163" s="117"/>
      <c r="R163" s="121"/>
      <c r="S163" s="117"/>
      <c r="T163" s="121"/>
      <c r="U163" s="117"/>
      <c r="V163" s="121"/>
      <c r="W163" s="117"/>
      <c r="X163" s="711"/>
      <c r="Y163" s="713"/>
      <c r="Z163" s="137"/>
    </row>
    <row r="164" spans="2:26" x14ac:dyDescent="0.35">
      <c r="B164" s="25"/>
      <c r="C164" s="27"/>
      <c r="D164" s="15" t="s">
        <v>133</v>
      </c>
      <c r="E164" s="27"/>
      <c r="L164" s="17"/>
      <c r="M164" s="117"/>
      <c r="N164" s="121"/>
      <c r="O164" s="117"/>
      <c r="P164" s="121"/>
      <c r="Q164" s="117"/>
      <c r="R164" s="121"/>
      <c r="S164" s="117"/>
      <c r="T164" s="121"/>
      <c r="U164" s="117"/>
      <c r="V164" s="121"/>
      <c r="W164" s="117"/>
      <c r="X164" s="711"/>
      <c r="Y164" s="713"/>
      <c r="Z164" s="137"/>
    </row>
    <row r="165" spans="2:26" x14ac:dyDescent="0.35">
      <c r="B165" s="25"/>
      <c r="C165" s="27"/>
      <c r="D165" s="15" t="s">
        <v>134</v>
      </c>
      <c r="E165" s="27"/>
      <c r="L165" s="17"/>
      <c r="M165" s="117"/>
      <c r="N165" s="121"/>
      <c r="O165" s="117"/>
      <c r="P165" s="121"/>
      <c r="Q165" s="117"/>
      <c r="R165" s="121"/>
      <c r="S165" s="117"/>
      <c r="T165" s="121"/>
      <c r="U165" s="117"/>
      <c r="V165" s="121"/>
      <c r="W165" s="117"/>
      <c r="X165" s="711"/>
      <c r="Y165" s="713"/>
      <c r="Z165" s="137"/>
    </row>
    <row r="166" spans="2:26" x14ac:dyDescent="0.35">
      <c r="B166" s="25"/>
      <c r="C166" s="27"/>
      <c r="D166" s="15" t="s">
        <v>135</v>
      </c>
      <c r="E166" s="27"/>
      <c r="L166" s="17"/>
      <c r="M166" s="117"/>
      <c r="N166" s="121"/>
      <c r="O166" s="117"/>
      <c r="P166" s="121"/>
      <c r="Q166" s="117"/>
      <c r="R166" s="121"/>
      <c r="S166" s="117"/>
      <c r="T166" s="121"/>
      <c r="U166" s="117"/>
      <c r="V166" s="121"/>
      <c r="W166" s="117"/>
      <c r="X166" s="711"/>
      <c r="Y166" s="713"/>
      <c r="Z166" s="137"/>
    </row>
    <row r="167" spans="2:26" x14ac:dyDescent="0.35">
      <c r="B167" s="25"/>
      <c r="C167" s="27"/>
      <c r="D167" s="15" t="s">
        <v>136</v>
      </c>
      <c r="E167" s="27"/>
      <c r="L167" s="17"/>
      <c r="M167" s="117"/>
      <c r="N167" s="121"/>
      <c r="O167" s="117"/>
      <c r="P167" s="121"/>
      <c r="Q167" s="117"/>
      <c r="R167" s="121"/>
      <c r="S167" s="117"/>
      <c r="T167" s="121"/>
      <c r="U167" s="117"/>
      <c r="V167" s="121"/>
      <c r="W167" s="117"/>
      <c r="X167" s="711"/>
      <c r="Y167" s="713"/>
      <c r="Z167" s="137"/>
    </row>
    <row r="168" spans="2:26" x14ac:dyDescent="0.35">
      <c r="B168" s="25"/>
      <c r="C168" s="27"/>
      <c r="D168" s="15" t="s">
        <v>137</v>
      </c>
      <c r="E168" s="27"/>
      <c r="L168" s="17"/>
      <c r="M168" s="117"/>
      <c r="N168" s="121"/>
      <c r="O168" s="117"/>
      <c r="P168" s="121"/>
      <c r="Q168" s="117"/>
      <c r="R168" s="121"/>
      <c r="S168" s="117"/>
      <c r="T168" s="121"/>
      <c r="U168" s="117"/>
      <c r="V168" s="121"/>
      <c r="W168" s="117"/>
      <c r="X168" s="711"/>
      <c r="Y168" s="713"/>
      <c r="Z168" s="137"/>
    </row>
    <row r="169" spans="2:26" x14ac:dyDescent="0.35">
      <c r="B169" s="25"/>
      <c r="C169" s="27"/>
      <c r="D169" s="22"/>
      <c r="E169" s="27"/>
      <c r="L169" s="17"/>
      <c r="M169" s="117"/>
      <c r="N169" s="121"/>
      <c r="O169" s="117"/>
      <c r="P169" s="121"/>
      <c r="Q169" s="117"/>
      <c r="R169" s="121"/>
      <c r="S169" s="117"/>
      <c r="T169" s="121"/>
      <c r="U169" s="117"/>
      <c r="V169" s="121"/>
      <c r="W169" s="117"/>
      <c r="X169" s="711"/>
      <c r="Y169" s="713"/>
      <c r="Z169" s="137"/>
    </row>
    <row r="170" spans="2:26" x14ac:dyDescent="0.35">
      <c r="B170" s="10" t="s">
        <v>138</v>
      </c>
      <c r="C170" s="14" t="s">
        <v>139</v>
      </c>
      <c r="D170" s="14"/>
      <c r="E170" s="14"/>
      <c r="L170" s="17"/>
      <c r="M170" s="117"/>
      <c r="N170" s="121"/>
      <c r="O170" s="117"/>
      <c r="P170" s="121"/>
      <c r="Q170" s="117"/>
      <c r="R170" s="121"/>
      <c r="S170" s="117"/>
      <c r="T170" s="121"/>
      <c r="U170" s="117"/>
      <c r="V170" s="121"/>
      <c r="W170" s="117"/>
      <c r="X170" s="711"/>
      <c r="Y170" s="713"/>
      <c r="Z170" s="137"/>
    </row>
    <row r="171" spans="2:26" x14ac:dyDescent="0.35">
      <c r="B171" s="25"/>
      <c r="C171" s="31"/>
      <c r="D171" s="14" t="s">
        <v>140</v>
      </c>
      <c r="E171" s="14"/>
      <c r="L171" s="17"/>
      <c r="M171" s="117"/>
      <c r="N171" s="121"/>
      <c r="O171" s="117"/>
      <c r="P171" s="121"/>
      <c r="Q171" s="117"/>
      <c r="R171" s="121"/>
      <c r="S171" s="117"/>
      <c r="T171" s="121"/>
      <c r="U171" s="117"/>
      <c r="V171" s="121"/>
      <c r="W171" s="117"/>
      <c r="X171" s="711"/>
      <c r="Y171" s="713"/>
      <c r="Z171" s="137"/>
    </row>
    <row r="172" spans="2:26" x14ac:dyDescent="0.35">
      <c r="B172" s="10"/>
      <c r="C172" s="32"/>
      <c r="D172" s="33" t="s">
        <v>141</v>
      </c>
      <c r="L172" s="17"/>
      <c r="M172" s="117"/>
      <c r="N172" s="121"/>
      <c r="O172" s="117"/>
      <c r="P172" s="121"/>
      <c r="Q172" s="117"/>
      <c r="R172" s="121"/>
      <c r="S172" s="117"/>
      <c r="T172" s="121"/>
      <c r="U172" s="117"/>
      <c r="V172" s="121"/>
      <c r="W172" s="117"/>
      <c r="X172" s="711"/>
      <c r="Y172" s="713"/>
      <c r="Z172" s="137"/>
    </row>
    <row r="173" spans="2:26" x14ac:dyDescent="0.35">
      <c r="B173" s="10"/>
      <c r="C173" s="31"/>
      <c r="D173" s="22" t="s">
        <v>93</v>
      </c>
      <c r="E173" s="33"/>
      <c r="L173" s="17"/>
      <c r="M173" s="117"/>
      <c r="N173" s="121"/>
      <c r="O173" s="117"/>
      <c r="P173" s="121"/>
      <c r="Q173" s="117"/>
      <c r="R173" s="121"/>
      <c r="S173" s="117"/>
      <c r="T173" s="121"/>
      <c r="U173" s="117"/>
      <c r="V173" s="121"/>
      <c r="W173" s="117"/>
      <c r="X173" s="711"/>
      <c r="Y173" s="713"/>
      <c r="Z173" s="137"/>
    </row>
    <row r="174" spans="2:26" x14ac:dyDescent="0.35">
      <c r="B174" s="10"/>
      <c r="C174" s="31"/>
      <c r="D174" s="15" t="s">
        <v>132</v>
      </c>
      <c r="E174" s="33"/>
      <c r="L174" s="17"/>
      <c r="M174" s="117"/>
      <c r="N174" s="121"/>
      <c r="O174" s="117"/>
      <c r="P174" s="121"/>
      <c r="Q174" s="117"/>
      <c r="R174" s="121"/>
      <c r="S174" s="117"/>
      <c r="T174" s="121"/>
      <c r="U174" s="117"/>
      <c r="V174" s="121"/>
      <c r="W174" s="117"/>
      <c r="X174" s="711"/>
      <c r="Y174" s="713"/>
      <c r="Z174" s="137"/>
    </row>
    <row r="175" spans="2:26" x14ac:dyDescent="0.35">
      <c r="B175" s="10"/>
      <c r="C175" s="31"/>
      <c r="D175" s="15" t="s">
        <v>133</v>
      </c>
      <c r="E175" s="33"/>
      <c r="L175" s="17"/>
      <c r="M175" s="117"/>
      <c r="N175" s="121"/>
      <c r="O175" s="117"/>
      <c r="P175" s="121"/>
      <c r="Q175" s="117"/>
      <c r="R175" s="121"/>
      <c r="S175" s="117"/>
      <c r="T175" s="121"/>
      <c r="U175" s="117"/>
      <c r="V175" s="121"/>
      <c r="W175" s="117"/>
      <c r="X175" s="711"/>
      <c r="Y175" s="713"/>
      <c r="Z175" s="137"/>
    </row>
    <row r="176" spans="2:26" x14ac:dyDescent="0.35">
      <c r="B176" s="10"/>
      <c r="C176" s="31"/>
      <c r="D176" s="15" t="s">
        <v>142</v>
      </c>
      <c r="E176" s="33"/>
      <c r="L176" s="17"/>
      <c r="M176" s="117"/>
      <c r="N176" s="121"/>
      <c r="O176" s="117"/>
      <c r="P176" s="121"/>
      <c r="Q176" s="117"/>
      <c r="R176" s="121"/>
      <c r="S176" s="117"/>
      <c r="T176" s="121"/>
      <c r="U176" s="117"/>
      <c r="V176" s="121"/>
      <c r="W176" s="117"/>
      <c r="X176" s="711"/>
      <c r="Y176" s="713"/>
      <c r="Z176" s="137"/>
    </row>
    <row r="177" spans="2:26" x14ac:dyDescent="0.35">
      <c r="B177" s="10"/>
      <c r="C177" s="31"/>
      <c r="D177" s="15" t="s">
        <v>143</v>
      </c>
      <c r="E177" s="33"/>
      <c r="L177" s="17"/>
      <c r="M177" s="117"/>
      <c r="N177" s="121"/>
      <c r="O177" s="117"/>
      <c r="P177" s="121"/>
      <c r="Q177" s="117"/>
      <c r="R177" s="121"/>
      <c r="S177" s="117"/>
      <c r="T177" s="121"/>
      <c r="U177" s="117"/>
      <c r="V177" s="121"/>
      <c r="W177" s="117"/>
      <c r="X177" s="711"/>
      <c r="Y177" s="713"/>
      <c r="Z177" s="137"/>
    </row>
    <row r="178" spans="2:26" x14ac:dyDescent="0.35">
      <c r="B178" s="10"/>
      <c r="C178" s="31"/>
      <c r="D178" s="15" t="s">
        <v>136</v>
      </c>
      <c r="E178" s="33"/>
      <c r="L178" s="17"/>
      <c r="M178" s="117"/>
      <c r="N178" s="121"/>
      <c r="O178" s="117"/>
      <c r="P178" s="121"/>
      <c r="Q178" s="117"/>
      <c r="R178" s="121"/>
      <c r="S178" s="117"/>
      <c r="T178" s="121"/>
      <c r="U178" s="117"/>
      <c r="V178" s="121"/>
      <c r="W178" s="117"/>
      <c r="X178" s="711"/>
      <c r="Y178" s="713"/>
      <c r="Z178" s="137"/>
    </row>
    <row r="179" spans="2:26" x14ac:dyDescent="0.35">
      <c r="B179" s="10"/>
      <c r="C179" s="31"/>
      <c r="D179" s="15" t="s">
        <v>137</v>
      </c>
      <c r="E179" s="33"/>
      <c r="L179" s="17"/>
      <c r="M179" s="117"/>
      <c r="N179" s="121"/>
      <c r="O179" s="117"/>
      <c r="P179" s="121"/>
      <c r="Q179" s="117"/>
      <c r="R179" s="121"/>
      <c r="S179" s="117"/>
      <c r="T179" s="121"/>
      <c r="U179" s="117"/>
      <c r="V179" s="121"/>
      <c r="W179" s="117"/>
      <c r="X179" s="711"/>
      <c r="Y179" s="713"/>
      <c r="Z179" s="137"/>
    </row>
    <row r="180" spans="2:26" x14ac:dyDescent="0.35">
      <c r="B180" s="10"/>
      <c r="C180" s="31"/>
      <c r="D180" s="15" t="s">
        <v>144</v>
      </c>
      <c r="E180" s="33"/>
      <c r="L180" s="17"/>
      <c r="M180" s="117"/>
      <c r="N180" s="121"/>
      <c r="O180" s="117"/>
      <c r="P180" s="121"/>
      <c r="Q180" s="117"/>
      <c r="R180" s="121"/>
      <c r="S180" s="117"/>
      <c r="T180" s="121"/>
      <c r="U180" s="117"/>
      <c r="V180" s="121"/>
      <c r="W180" s="117"/>
      <c r="X180" s="711"/>
      <c r="Y180" s="713"/>
      <c r="Z180" s="137"/>
    </row>
    <row r="181" spans="2:26" x14ac:dyDescent="0.35">
      <c r="B181" s="10"/>
      <c r="C181" s="31"/>
      <c r="D181" s="33"/>
      <c r="E181" s="33"/>
      <c r="L181" s="17"/>
      <c r="M181" s="117"/>
      <c r="N181" s="121"/>
      <c r="O181" s="117"/>
      <c r="P181" s="121"/>
      <c r="Q181" s="117"/>
      <c r="R181" s="121"/>
      <c r="S181" s="117"/>
      <c r="T181" s="121"/>
      <c r="U181" s="117"/>
      <c r="V181" s="121"/>
      <c r="W181" s="117"/>
      <c r="X181" s="711"/>
      <c r="Y181" s="713"/>
      <c r="Z181" s="137"/>
    </row>
    <row r="182" spans="2:26" x14ac:dyDescent="0.35">
      <c r="B182" s="25"/>
      <c r="C182" s="31"/>
      <c r="D182" s="14" t="s">
        <v>145</v>
      </c>
      <c r="E182" s="14"/>
      <c r="L182" s="17"/>
      <c r="M182" s="117"/>
      <c r="N182" s="121"/>
      <c r="O182" s="117"/>
      <c r="P182" s="121"/>
      <c r="Q182" s="117"/>
      <c r="R182" s="121"/>
      <c r="S182" s="117"/>
      <c r="T182" s="121"/>
      <c r="U182" s="117"/>
      <c r="V182" s="121"/>
      <c r="W182" s="117"/>
      <c r="X182" s="711"/>
      <c r="Y182" s="713"/>
      <c r="Z182" s="137"/>
    </row>
    <row r="183" spans="2:26" x14ac:dyDescent="0.35">
      <c r="B183" s="10"/>
      <c r="C183" s="32"/>
      <c r="D183" s="33" t="s">
        <v>146</v>
      </c>
      <c r="L183" s="17"/>
      <c r="M183" s="117"/>
      <c r="N183" s="121"/>
      <c r="O183" s="117"/>
      <c r="P183" s="121"/>
      <c r="Q183" s="117"/>
      <c r="R183" s="121"/>
      <c r="S183" s="117"/>
      <c r="T183" s="121"/>
      <c r="U183" s="117"/>
      <c r="V183" s="121"/>
      <c r="W183" s="117"/>
      <c r="X183" s="711"/>
      <c r="Y183" s="713"/>
      <c r="Z183" s="137"/>
    </row>
    <row r="184" spans="2:26" x14ac:dyDescent="0.35">
      <c r="B184" s="10"/>
      <c r="C184" s="31"/>
      <c r="D184" s="15" t="s">
        <v>147</v>
      </c>
      <c r="E184" s="33"/>
      <c r="L184" s="17"/>
      <c r="M184" s="117"/>
      <c r="N184" s="121"/>
      <c r="O184" s="117"/>
      <c r="P184" s="121"/>
      <c r="Q184" s="117"/>
      <c r="R184" s="121"/>
      <c r="S184" s="117"/>
      <c r="T184" s="121"/>
      <c r="U184" s="117"/>
      <c r="V184" s="121"/>
      <c r="W184" s="117"/>
      <c r="X184" s="711"/>
      <c r="Y184" s="713"/>
      <c r="Z184" s="137"/>
    </row>
    <row r="185" spans="2:26" x14ac:dyDescent="0.35">
      <c r="B185" s="10"/>
      <c r="C185" s="31"/>
      <c r="D185" s="15" t="s">
        <v>132</v>
      </c>
      <c r="E185" s="33"/>
      <c r="L185" s="17"/>
      <c r="M185" s="117"/>
      <c r="N185" s="121"/>
      <c r="O185" s="117"/>
      <c r="P185" s="121"/>
      <c r="Q185" s="117"/>
      <c r="R185" s="121"/>
      <c r="S185" s="117"/>
      <c r="T185" s="121"/>
      <c r="U185" s="117"/>
      <c r="V185" s="121"/>
      <c r="W185" s="117"/>
      <c r="X185" s="711"/>
      <c r="Y185" s="713"/>
      <c r="Z185" s="137"/>
    </row>
    <row r="186" spans="2:26" x14ac:dyDescent="0.35">
      <c r="B186" s="10"/>
      <c r="C186" s="31"/>
      <c r="D186" s="15" t="s">
        <v>133</v>
      </c>
      <c r="E186" s="33"/>
      <c r="L186" s="17"/>
      <c r="M186" s="117"/>
      <c r="N186" s="121"/>
      <c r="O186" s="117"/>
      <c r="P186" s="121"/>
      <c r="Q186" s="117"/>
      <c r="R186" s="121"/>
      <c r="S186" s="117"/>
      <c r="T186" s="121"/>
      <c r="U186" s="117"/>
      <c r="V186" s="121"/>
      <c r="W186" s="117"/>
      <c r="X186" s="711"/>
      <c r="Y186" s="713"/>
      <c r="Z186" s="137"/>
    </row>
    <row r="187" spans="2:26" x14ac:dyDescent="0.35">
      <c r="B187" s="10"/>
      <c r="C187" s="31"/>
      <c r="D187" s="15" t="s">
        <v>142</v>
      </c>
      <c r="E187" s="33"/>
      <c r="L187" s="17"/>
      <c r="M187" s="117"/>
      <c r="N187" s="121"/>
      <c r="O187" s="117"/>
      <c r="P187" s="121"/>
      <c r="Q187" s="117"/>
      <c r="R187" s="121"/>
      <c r="S187" s="117"/>
      <c r="T187" s="121"/>
      <c r="U187" s="117"/>
      <c r="V187" s="121"/>
      <c r="W187" s="117"/>
      <c r="X187" s="711"/>
      <c r="Y187" s="713"/>
      <c r="Z187" s="137"/>
    </row>
    <row r="188" spans="2:26" x14ac:dyDescent="0.35">
      <c r="B188" s="10"/>
      <c r="C188" s="31"/>
      <c r="D188" s="15" t="s">
        <v>148</v>
      </c>
      <c r="E188" s="33"/>
      <c r="L188" s="17"/>
      <c r="M188" s="117"/>
      <c r="N188" s="121"/>
      <c r="O188" s="117"/>
      <c r="P188" s="121"/>
      <c r="Q188" s="117"/>
      <c r="R188" s="121"/>
      <c r="S188" s="117"/>
      <c r="T188" s="121"/>
      <c r="U188" s="117"/>
      <c r="V188" s="121"/>
      <c r="W188" s="117"/>
      <c r="X188" s="711"/>
      <c r="Y188" s="713"/>
      <c r="Z188" s="137"/>
    </row>
    <row r="189" spans="2:26" x14ac:dyDescent="0.35">
      <c r="B189" s="10"/>
      <c r="C189" s="31"/>
      <c r="D189" s="15" t="s">
        <v>137</v>
      </c>
      <c r="E189" s="33"/>
      <c r="L189" s="17"/>
      <c r="M189" s="117"/>
      <c r="N189" s="121"/>
      <c r="O189" s="117"/>
      <c r="P189" s="121"/>
      <c r="Q189" s="117"/>
      <c r="R189" s="121"/>
      <c r="S189" s="117"/>
      <c r="T189" s="121"/>
      <c r="U189" s="117"/>
      <c r="V189" s="121"/>
      <c r="W189" s="117"/>
      <c r="X189" s="711"/>
      <c r="Y189" s="713"/>
      <c r="Z189" s="137"/>
    </row>
    <row r="190" spans="2:26" x14ac:dyDescent="0.35">
      <c r="B190" s="10"/>
      <c r="C190" s="31"/>
      <c r="D190" s="15" t="s">
        <v>144</v>
      </c>
      <c r="E190" s="33"/>
      <c r="L190" s="17"/>
      <c r="M190" s="117"/>
      <c r="N190" s="121"/>
      <c r="O190" s="117"/>
      <c r="P190" s="121"/>
      <c r="Q190" s="117"/>
      <c r="R190" s="121"/>
      <c r="S190" s="117"/>
      <c r="T190" s="121"/>
      <c r="U190" s="117"/>
      <c r="V190" s="121"/>
      <c r="W190" s="117"/>
      <c r="X190" s="711"/>
      <c r="Y190" s="713"/>
      <c r="Z190" s="137"/>
    </row>
    <row r="191" spans="2:26" x14ac:dyDescent="0.35">
      <c r="B191" s="10"/>
      <c r="C191" s="31"/>
      <c r="D191" s="15" t="s">
        <v>149</v>
      </c>
      <c r="E191" s="33"/>
      <c r="L191" s="17"/>
      <c r="M191" s="117"/>
      <c r="N191" s="121"/>
      <c r="O191" s="117"/>
      <c r="P191" s="121"/>
      <c r="Q191" s="117"/>
      <c r="R191" s="121"/>
      <c r="S191" s="117"/>
      <c r="T191" s="121"/>
      <c r="U191" s="117"/>
      <c r="V191" s="121"/>
      <c r="W191" s="117"/>
      <c r="X191" s="711"/>
      <c r="Y191" s="713"/>
      <c r="Z191" s="137"/>
    </row>
    <row r="192" spans="2:26" x14ac:dyDescent="0.35">
      <c r="B192" s="10"/>
      <c r="C192" s="31"/>
      <c r="D192" s="33"/>
      <c r="E192" s="33"/>
      <c r="L192" s="17"/>
      <c r="M192" s="117"/>
      <c r="N192" s="121"/>
      <c r="O192" s="117"/>
      <c r="P192" s="121"/>
      <c r="Q192" s="117"/>
      <c r="R192" s="121"/>
      <c r="S192" s="117"/>
      <c r="T192" s="121"/>
      <c r="U192" s="117"/>
      <c r="V192" s="121"/>
      <c r="W192" s="117"/>
      <c r="X192" s="711"/>
      <c r="Y192" s="713"/>
      <c r="Z192" s="137"/>
    </row>
    <row r="193" spans="2:26" x14ac:dyDescent="0.35">
      <c r="B193" s="25"/>
      <c r="C193" s="31"/>
      <c r="D193" s="14" t="s">
        <v>150</v>
      </c>
      <c r="E193" s="14"/>
      <c r="L193" s="17"/>
      <c r="M193" s="117"/>
      <c r="N193" s="121"/>
      <c r="O193" s="117"/>
      <c r="P193" s="121"/>
      <c r="Q193" s="117"/>
      <c r="R193" s="121"/>
      <c r="S193" s="117"/>
      <c r="T193" s="121"/>
      <c r="U193" s="117"/>
      <c r="V193" s="121"/>
      <c r="W193" s="117"/>
      <c r="X193" s="711"/>
      <c r="Y193" s="713"/>
      <c r="Z193" s="137"/>
    </row>
    <row r="194" spans="2:26" x14ac:dyDescent="0.35">
      <c r="B194" s="10"/>
      <c r="C194" s="32"/>
      <c r="D194" s="33" t="s">
        <v>151</v>
      </c>
      <c r="L194" s="17"/>
      <c r="M194" s="117"/>
      <c r="N194" s="121"/>
      <c r="O194" s="117"/>
      <c r="P194" s="121"/>
      <c r="Q194" s="117"/>
      <c r="R194" s="121"/>
      <c r="S194" s="117"/>
      <c r="T194" s="121"/>
      <c r="U194" s="117"/>
      <c r="V194" s="121"/>
      <c r="W194" s="117"/>
      <c r="X194" s="711"/>
      <c r="Y194" s="713"/>
      <c r="Z194" s="137"/>
    </row>
    <row r="195" spans="2:26" x14ac:dyDescent="0.35">
      <c r="B195" s="10"/>
      <c r="C195" s="31"/>
      <c r="D195" s="15" t="s">
        <v>147</v>
      </c>
      <c r="E195" s="33"/>
      <c r="L195" s="17"/>
      <c r="M195" s="117"/>
      <c r="N195" s="121"/>
      <c r="O195" s="117"/>
      <c r="P195" s="121"/>
      <c r="Q195" s="117"/>
      <c r="R195" s="121"/>
      <c r="S195" s="117"/>
      <c r="T195" s="121"/>
      <c r="U195" s="117"/>
      <c r="V195" s="121"/>
      <c r="W195" s="117"/>
      <c r="X195" s="711"/>
      <c r="Y195" s="713"/>
      <c r="Z195" s="137"/>
    </row>
    <row r="196" spans="2:26" x14ac:dyDescent="0.35">
      <c r="B196" s="10"/>
      <c r="C196" s="31"/>
      <c r="D196" s="15" t="s">
        <v>132</v>
      </c>
      <c r="E196" s="33"/>
      <c r="L196" s="17"/>
      <c r="M196" s="117"/>
      <c r="N196" s="121"/>
      <c r="O196" s="117"/>
      <c r="P196" s="121"/>
      <c r="Q196" s="117"/>
      <c r="R196" s="121"/>
      <c r="S196" s="117"/>
      <c r="T196" s="121"/>
      <c r="U196" s="117"/>
      <c r="V196" s="121"/>
      <c r="W196" s="117"/>
      <c r="X196" s="711"/>
      <c r="Y196" s="713"/>
      <c r="Z196" s="137"/>
    </row>
    <row r="197" spans="2:26" x14ac:dyDescent="0.35">
      <c r="B197" s="10"/>
      <c r="C197" s="31"/>
      <c r="D197" s="15" t="s">
        <v>133</v>
      </c>
      <c r="E197" s="33"/>
      <c r="L197" s="17"/>
      <c r="M197" s="117"/>
      <c r="N197" s="121"/>
      <c r="O197" s="117"/>
      <c r="P197" s="121"/>
      <c r="Q197" s="117"/>
      <c r="R197" s="121"/>
      <c r="S197" s="117"/>
      <c r="T197" s="121"/>
      <c r="U197" s="117"/>
      <c r="V197" s="121"/>
      <c r="W197" s="117"/>
      <c r="X197" s="711"/>
      <c r="Y197" s="713"/>
      <c r="Z197" s="137"/>
    </row>
    <row r="198" spans="2:26" x14ac:dyDescent="0.35">
      <c r="B198" s="10"/>
      <c r="C198" s="31"/>
      <c r="D198" s="15" t="s">
        <v>142</v>
      </c>
      <c r="E198" s="33"/>
      <c r="L198" s="17"/>
      <c r="M198" s="117"/>
      <c r="N198" s="121"/>
      <c r="O198" s="117"/>
      <c r="P198" s="121"/>
      <c r="Q198" s="117"/>
      <c r="R198" s="121"/>
      <c r="S198" s="117"/>
      <c r="T198" s="121"/>
      <c r="U198" s="117"/>
      <c r="V198" s="121"/>
      <c r="W198" s="117"/>
      <c r="X198" s="711"/>
      <c r="Y198" s="713"/>
      <c r="Z198" s="137"/>
    </row>
    <row r="199" spans="2:26" x14ac:dyDescent="0.35">
      <c r="B199" s="10"/>
      <c r="C199" s="31"/>
      <c r="D199" s="15" t="s">
        <v>143</v>
      </c>
      <c r="E199" s="33"/>
      <c r="L199" s="17"/>
      <c r="M199" s="117"/>
      <c r="N199" s="121"/>
      <c r="O199" s="117"/>
      <c r="P199" s="121"/>
      <c r="Q199" s="117"/>
      <c r="R199" s="121"/>
      <c r="S199" s="117"/>
      <c r="T199" s="121"/>
      <c r="U199" s="117"/>
      <c r="V199" s="121"/>
      <c r="W199" s="117"/>
      <c r="X199" s="711"/>
      <c r="Y199" s="713"/>
      <c r="Z199" s="137"/>
    </row>
    <row r="200" spans="2:26" x14ac:dyDescent="0.35">
      <c r="B200" s="10"/>
      <c r="C200" s="31"/>
      <c r="D200" s="15" t="s">
        <v>136</v>
      </c>
      <c r="E200" s="33"/>
      <c r="L200" s="17"/>
      <c r="M200" s="117"/>
      <c r="N200" s="121"/>
      <c r="O200" s="117"/>
      <c r="P200" s="121"/>
      <c r="Q200" s="117"/>
      <c r="R200" s="121"/>
      <c r="S200" s="117"/>
      <c r="T200" s="121"/>
      <c r="U200" s="117"/>
      <c r="V200" s="121"/>
      <c r="W200" s="117"/>
      <c r="X200" s="711"/>
      <c r="Y200" s="713"/>
      <c r="Z200" s="137"/>
    </row>
    <row r="201" spans="2:26" x14ac:dyDescent="0.35">
      <c r="B201" s="10"/>
      <c r="C201" s="31"/>
      <c r="D201" s="15" t="s">
        <v>137</v>
      </c>
      <c r="E201" s="33"/>
      <c r="L201" s="17"/>
      <c r="M201" s="117"/>
      <c r="N201" s="121"/>
      <c r="O201" s="117"/>
      <c r="P201" s="121"/>
      <c r="Q201" s="117"/>
      <c r="R201" s="121"/>
      <c r="S201" s="117"/>
      <c r="T201" s="121"/>
      <c r="U201" s="117"/>
      <c r="V201" s="121"/>
      <c r="W201" s="117"/>
      <c r="X201" s="711"/>
      <c r="Y201" s="713"/>
      <c r="Z201" s="137"/>
    </row>
    <row r="202" spans="2:26" x14ac:dyDescent="0.35">
      <c r="B202" s="10"/>
      <c r="C202" s="31"/>
      <c r="D202" s="15" t="s">
        <v>144</v>
      </c>
      <c r="E202" s="33"/>
      <c r="L202" s="17"/>
      <c r="M202" s="117"/>
      <c r="N202" s="121"/>
      <c r="O202" s="117"/>
      <c r="P202" s="121"/>
      <c r="Q202" s="117"/>
      <c r="R202" s="121"/>
      <c r="S202" s="117"/>
      <c r="T202" s="121"/>
      <c r="U202" s="117"/>
      <c r="V202" s="121"/>
      <c r="W202" s="117"/>
      <c r="X202" s="711"/>
      <c r="Y202" s="713"/>
      <c r="Z202" s="137"/>
    </row>
    <row r="203" spans="2:26" x14ac:dyDescent="0.35">
      <c r="B203" s="10"/>
      <c r="C203" s="31"/>
      <c r="D203" s="33"/>
      <c r="E203" s="33"/>
      <c r="L203" s="17"/>
      <c r="M203" s="117"/>
      <c r="N203" s="121"/>
      <c r="O203" s="117"/>
      <c r="P203" s="121"/>
      <c r="Q203" s="117"/>
      <c r="R203" s="121"/>
      <c r="S203" s="117"/>
      <c r="T203" s="121"/>
      <c r="U203" s="117"/>
      <c r="V203" s="121"/>
      <c r="W203" s="117"/>
      <c r="X203" s="711"/>
      <c r="Y203" s="713"/>
      <c r="Z203" s="137"/>
    </row>
    <row r="204" spans="2:26" x14ac:dyDescent="0.35">
      <c r="B204" s="25"/>
      <c r="C204" s="31"/>
      <c r="D204" s="14" t="s">
        <v>152</v>
      </c>
      <c r="E204" s="14"/>
      <c r="L204" s="17"/>
      <c r="M204" s="117"/>
      <c r="N204" s="121"/>
      <c r="O204" s="117"/>
      <c r="P204" s="121"/>
      <c r="Q204" s="117"/>
      <c r="R204" s="121"/>
      <c r="S204" s="117"/>
      <c r="T204" s="121"/>
      <c r="U204" s="117"/>
      <c r="V204" s="121"/>
      <c r="W204" s="117"/>
      <c r="X204" s="711"/>
      <c r="Y204" s="713"/>
      <c r="Z204" s="137"/>
    </row>
    <row r="205" spans="2:26" x14ac:dyDescent="0.35">
      <c r="B205" s="10"/>
      <c r="C205" s="32"/>
      <c r="D205" s="33" t="s">
        <v>153</v>
      </c>
      <c r="L205" s="17"/>
      <c r="M205" s="117"/>
      <c r="N205" s="121"/>
      <c r="O205" s="117"/>
      <c r="P205" s="121"/>
      <c r="Q205" s="117"/>
      <c r="R205" s="121"/>
      <c r="S205" s="117"/>
      <c r="T205" s="121"/>
      <c r="U205" s="117"/>
      <c r="V205" s="121"/>
      <c r="W205" s="117"/>
      <c r="X205" s="711"/>
      <c r="Y205" s="713"/>
      <c r="Z205" s="137"/>
    </row>
    <row r="206" spans="2:26" x14ac:dyDescent="0.35">
      <c r="B206" s="10"/>
      <c r="C206" s="31"/>
      <c r="D206" s="15" t="s">
        <v>147</v>
      </c>
      <c r="E206" s="33"/>
      <c r="L206" s="17"/>
      <c r="M206" s="117"/>
      <c r="N206" s="121"/>
      <c r="O206" s="117"/>
      <c r="P206" s="121"/>
      <c r="Q206" s="117"/>
      <c r="R206" s="121"/>
      <c r="S206" s="117"/>
      <c r="T206" s="121"/>
      <c r="U206" s="117"/>
      <c r="V206" s="121"/>
      <c r="W206" s="117"/>
      <c r="X206" s="711"/>
      <c r="Y206" s="713"/>
      <c r="Z206" s="137"/>
    </row>
    <row r="207" spans="2:26" x14ac:dyDescent="0.35">
      <c r="B207" s="10"/>
      <c r="C207" s="31"/>
      <c r="D207" s="15" t="s">
        <v>132</v>
      </c>
      <c r="E207" s="33"/>
      <c r="L207" s="17"/>
      <c r="M207" s="117"/>
      <c r="N207" s="121"/>
      <c r="O207" s="117"/>
      <c r="P207" s="121"/>
      <c r="Q207" s="117"/>
      <c r="R207" s="121"/>
      <c r="S207" s="117"/>
      <c r="T207" s="121"/>
      <c r="U207" s="117"/>
      <c r="V207" s="121"/>
      <c r="W207" s="117"/>
      <c r="X207" s="711"/>
      <c r="Y207" s="713"/>
      <c r="Z207" s="137"/>
    </row>
    <row r="208" spans="2:26" x14ac:dyDescent="0.35">
      <c r="B208" s="10"/>
      <c r="C208" s="31"/>
      <c r="D208" s="15" t="s">
        <v>133</v>
      </c>
      <c r="E208" s="33"/>
      <c r="L208" s="17"/>
      <c r="M208" s="117"/>
      <c r="N208" s="121"/>
      <c r="O208" s="117"/>
      <c r="P208" s="121"/>
      <c r="Q208" s="117"/>
      <c r="R208" s="121"/>
      <c r="S208" s="117"/>
      <c r="T208" s="121"/>
      <c r="U208" s="117"/>
      <c r="V208" s="121"/>
      <c r="W208" s="117"/>
      <c r="X208" s="711"/>
      <c r="Y208" s="713"/>
      <c r="Z208" s="137"/>
    </row>
    <row r="209" spans="2:26" x14ac:dyDescent="0.35">
      <c r="B209" s="10"/>
      <c r="C209" s="31"/>
      <c r="D209" s="15" t="s">
        <v>142</v>
      </c>
      <c r="E209" s="33"/>
      <c r="L209" s="17"/>
      <c r="M209" s="117"/>
      <c r="N209" s="121"/>
      <c r="O209" s="117"/>
      <c r="P209" s="121"/>
      <c r="Q209" s="117"/>
      <c r="R209" s="121"/>
      <c r="S209" s="117"/>
      <c r="T209" s="121"/>
      <c r="U209" s="117"/>
      <c r="V209" s="121"/>
      <c r="W209" s="117"/>
      <c r="X209" s="711"/>
      <c r="Y209" s="713"/>
      <c r="Z209" s="137"/>
    </row>
    <row r="210" spans="2:26" x14ac:dyDescent="0.35">
      <c r="B210" s="10"/>
      <c r="C210" s="31"/>
      <c r="D210" s="15" t="s">
        <v>143</v>
      </c>
      <c r="E210" s="33"/>
      <c r="L210" s="17"/>
      <c r="M210" s="117"/>
      <c r="N210" s="121"/>
      <c r="O210" s="117"/>
      <c r="P210" s="121"/>
      <c r="Q210" s="117"/>
      <c r="R210" s="121"/>
      <c r="S210" s="117"/>
      <c r="T210" s="121"/>
      <c r="U210" s="117"/>
      <c r="V210" s="121"/>
      <c r="W210" s="117"/>
      <c r="X210" s="711"/>
      <c r="Y210" s="713"/>
      <c r="Z210" s="137"/>
    </row>
    <row r="211" spans="2:26" x14ac:dyDescent="0.35">
      <c r="B211" s="10"/>
      <c r="C211" s="31"/>
      <c r="D211" s="15" t="s">
        <v>154</v>
      </c>
      <c r="E211" s="33"/>
      <c r="L211" s="17"/>
      <c r="M211" s="117"/>
      <c r="N211" s="121"/>
      <c r="O211" s="117"/>
      <c r="P211" s="121"/>
      <c r="Q211" s="117"/>
      <c r="R211" s="121"/>
      <c r="S211" s="117"/>
      <c r="T211" s="121"/>
      <c r="U211" s="117"/>
      <c r="V211" s="121"/>
      <c r="W211" s="117"/>
      <c r="X211" s="711"/>
      <c r="Y211" s="713"/>
      <c r="Z211" s="137"/>
    </row>
    <row r="212" spans="2:26" x14ac:dyDescent="0.35">
      <c r="B212" s="10"/>
      <c r="C212" s="31"/>
      <c r="D212" s="15" t="s">
        <v>137</v>
      </c>
      <c r="E212" s="33"/>
      <c r="L212" s="17"/>
      <c r="M212" s="117"/>
      <c r="N212" s="121"/>
      <c r="O212" s="117"/>
      <c r="P212" s="121"/>
      <c r="Q212" s="117"/>
      <c r="R212" s="121"/>
      <c r="S212" s="117"/>
      <c r="T212" s="121"/>
      <c r="U212" s="117"/>
      <c r="V212" s="121"/>
      <c r="W212" s="117"/>
      <c r="X212" s="711"/>
      <c r="Y212" s="713"/>
      <c r="Z212" s="137"/>
    </row>
    <row r="213" spans="2:26" x14ac:dyDescent="0.35">
      <c r="B213" s="10"/>
      <c r="C213" s="31"/>
      <c r="D213" s="15" t="s">
        <v>144</v>
      </c>
      <c r="E213" s="33"/>
      <c r="L213" s="17"/>
      <c r="M213" s="117"/>
      <c r="N213" s="121"/>
      <c r="O213" s="117"/>
      <c r="P213" s="121"/>
      <c r="Q213" s="117"/>
      <c r="R213" s="121"/>
      <c r="S213" s="117"/>
      <c r="T213" s="121"/>
      <c r="U213" s="117"/>
      <c r="V213" s="121"/>
      <c r="W213" s="117"/>
      <c r="X213" s="711"/>
      <c r="Y213" s="713"/>
      <c r="Z213" s="137"/>
    </row>
    <row r="214" spans="2:26" x14ac:dyDescent="0.35">
      <c r="B214" s="10"/>
      <c r="C214" s="31"/>
      <c r="D214" s="33"/>
      <c r="E214" s="33"/>
      <c r="L214" s="17"/>
      <c r="M214" s="117"/>
      <c r="N214" s="121"/>
      <c r="O214" s="117"/>
      <c r="P214" s="121"/>
      <c r="Q214" s="117"/>
      <c r="R214" s="121"/>
      <c r="S214" s="117"/>
      <c r="T214" s="121"/>
      <c r="U214" s="117"/>
      <c r="V214" s="121"/>
      <c r="W214" s="117"/>
      <c r="X214" s="711"/>
      <c r="Y214" s="713"/>
      <c r="Z214" s="137"/>
    </row>
    <row r="215" spans="2:26" x14ac:dyDescent="0.35">
      <c r="B215" s="25"/>
      <c r="C215" s="31"/>
      <c r="D215" s="14" t="s">
        <v>155</v>
      </c>
      <c r="E215" s="14"/>
      <c r="L215" s="17"/>
      <c r="M215" s="117"/>
      <c r="N215" s="121"/>
      <c r="O215" s="117"/>
      <c r="P215" s="121"/>
      <c r="Q215" s="117"/>
      <c r="R215" s="121"/>
      <c r="S215" s="117"/>
      <c r="T215" s="121"/>
      <c r="U215" s="117"/>
      <c r="V215" s="121"/>
      <c r="W215" s="117"/>
      <c r="X215" s="711"/>
      <c r="Y215" s="713"/>
      <c r="Z215" s="137"/>
    </row>
    <row r="216" spans="2:26" x14ac:dyDescent="0.35">
      <c r="B216" s="10"/>
      <c r="C216" s="32"/>
      <c r="D216" s="33" t="s">
        <v>156</v>
      </c>
      <c r="L216" s="17"/>
      <c r="M216" s="117"/>
      <c r="N216" s="121"/>
      <c r="O216" s="117"/>
      <c r="P216" s="121"/>
      <c r="Q216" s="117"/>
      <c r="R216" s="121"/>
      <c r="S216" s="117"/>
      <c r="T216" s="121"/>
      <c r="U216" s="117"/>
      <c r="V216" s="121"/>
      <c r="W216" s="117"/>
      <c r="X216" s="711"/>
      <c r="Y216" s="713"/>
      <c r="Z216" s="137"/>
    </row>
    <row r="217" spans="2:26" x14ac:dyDescent="0.35">
      <c r="B217" s="10"/>
      <c r="C217" s="31"/>
      <c r="D217" s="15" t="s">
        <v>147</v>
      </c>
      <c r="E217" s="33"/>
      <c r="L217" s="17"/>
      <c r="M217" s="117"/>
      <c r="N217" s="121"/>
      <c r="O217" s="117"/>
      <c r="P217" s="121"/>
      <c r="Q217" s="117"/>
      <c r="R217" s="121"/>
      <c r="S217" s="117"/>
      <c r="T217" s="121"/>
      <c r="U217" s="117"/>
      <c r="V217" s="121"/>
      <c r="W217" s="117"/>
      <c r="X217" s="711"/>
      <c r="Y217" s="713"/>
      <c r="Z217" s="137"/>
    </row>
    <row r="218" spans="2:26" x14ac:dyDescent="0.35">
      <c r="B218" s="10"/>
      <c r="C218" s="31"/>
      <c r="D218" s="15" t="s">
        <v>132</v>
      </c>
      <c r="E218" s="33"/>
      <c r="L218" s="17"/>
      <c r="M218" s="117"/>
      <c r="N218" s="121"/>
      <c r="O218" s="117"/>
      <c r="P218" s="121"/>
      <c r="Q218" s="117"/>
      <c r="R218" s="121"/>
      <c r="S218" s="117"/>
      <c r="T218" s="121"/>
      <c r="U218" s="117"/>
      <c r="V218" s="121"/>
      <c r="W218" s="117"/>
      <c r="X218" s="711"/>
      <c r="Y218" s="713"/>
      <c r="Z218" s="137"/>
    </row>
    <row r="219" spans="2:26" x14ac:dyDescent="0.35">
      <c r="B219" s="10"/>
      <c r="C219" s="31"/>
      <c r="D219" s="15" t="s">
        <v>133</v>
      </c>
      <c r="E219" s="33"/>
      <c r="L219" s="17"/>
      <c r="M219" s="117"/>
      <c r="N219" s="121"/>
      <c r="O219" s="117"/>
      <c r="P219" s="121"/>
      <c r="Q219" s="117"/>
      <c r="R219" s="121"/>
      <c r="S219" s="117"/>
      <c r="T219" s="121"/>
      <c r="U219" s="117"/>
      <c r="V219" s="121"/>
      <c r="W219" s="117"/>
      <c r="X219" s="711"/>
      <c r="Y219" s="713"/>
      <c r="Z219" s="137"/>
    </row>
    <row r="220" spans="2:26" x14ac:dyDescent="0.35">
      <c r="B220" s="10"/>
      <c r="C220" s="31"/>
      <c r="D220" s="15" t="s">
        <v>142</v>
      </c>
      <c r="E220" s="33"/>
      <c r="L220" s="17"/>
      <c r="M220" s="117"/>
      <c r="N220" s="121"/>
      <c r="O220" s="117"/>
      <c r="P220" s="121"/>
      <c r="Q220" s="117"/>
      <c r="R220" s="121"/>
      <c r="S220" s="117"/>
      <c r="T220" s="121"/>
      <c r="U220" s="117"/>
      <c r="V220" s="121"/>
      <c r="W220" s="117"/>
      <c r="X220" s="711"/>
      <c r="Y220" s="713"/>
      <c r="Z220" s="137"/>
    </row>
    <row r="221" spans="2:26" x14ac:dyDescent="0.35">
      <c r="B221" s="10"/>
      <c r="C221" s="31"/>
      <c r="D221" s="15" t="s">
        <v>143</v>
      </c>
      <c r="E221" s="33"/>
      <c r="L221" s="17"/>
      <c r="M221" s="117"/>
      <c r="N221" s="121"/>
      <c r="O221" s="117"/>
      <c r="P221" s="121"/>
      <c r="Q221" s="117"/>
      <c r="R221" s="121"/>
      <c r="S221" s="117"/>
      <c r="T221" s="121"/>
      <c r="U221" s="117"/>
      <c r="V221" s="121"/>
      <c r="W221" s="117"/>
      <c r="X221" s="711"/>
      <c r="Y221" s="713"/>
      <c r="Z221" s="137"/>
    </row>
    <row r="222" spans="2:26" x14ac:dyDescent="0.35">
      <c r="B222" s="10"/>
      <c r="C222" s="31"/>
      <c r="D222" s="15" t="s">
        <v>136</v>
      </c>
      <c r="E222" s="33"/>
      <c r="L222" s="17"/>
      <c r="M222" s="117"/>
      <c r="N222" s="121"/>
      <c r="O222" s="117"/>
      <c r="P222" s="121"/>
      <c r="Q222" s="117"/>
      <c r="R222" s="121"/>
      <c r="S222" s="117"/>
      <c r="T222" s="121"/>
      <c r="U222" s="117"/>
      <c r="V222" s="121"/>
      <c r="W222" s="117"/>
      <c r="X222" s="711"/>
      <c r="Y222" s="713"/>
      <c r="Z222" s="137"/>
    </row>
    <row r="223" spans="2:26" x14ac:dyDescent="0.35">
      <c r="B223" s="10"/>
      <c r="C223" s="31"/>
      <c r="D223" s="15" t="s">
        <v>137</v>
      </c>
      <c r="E223" s="33"/>
      <c r="L223" s="17"/>
      <c r="M223" s="117"/>
      <c r="N223" s="121"/>
      <c r="O223" s="117"/>
      <c r="P223" s="121"/>
      <c r="Q223" s="117"/>
      <c r="R223" s="121"/>
      <c r="S223" s="117"/>
      <c r="T223" s="121"/>
      <c r="U223" s="117"/>
      <c r="V223" s="121"/>
      <c r="W223" s="117"/>
      <c r="X223" s="711"/>
      <c r="Y223" s="713"/>
      <c r="Z223" s="137"/>
    </row>
    <row r="224" spans="2:26" x14ac:dyDescent="0.35">
      <c r="B224" s="10"/>
      <c r="C224" s="31"/>
      <c r="D224" s="15" t="s">
        <v>144</v>
      </c>
      <c r="E224" s="33"/>
      <c r="L224" s="17"/>
      <c r="M224" s="117"/>
      <c r="N224" s="121"/>
      <c r="O224" s="117"/>
      <c r="P224" s="121"/>
      <c r="Q224" s="117"/>
      <c r="R224" s="121"/>
      <c r="S224" s="117"/>
      <c r="T224" s="121"/>
      <c r="U224" s="117"/>
      <c r="V224" s="121"/>
      <c r="W224" s="117"/>
      <c r="X224" s="711"/>
      <c r="Y224" s="713"/>
      <c r="Z224" s="137"/>
    </row>
    <row r="225" spans="2:26" x14ac:dyDescent="0.35">
      <c r="B225" s="10"/>
      <c r="C225" s="31"/>
      <c r="D225" s="33"/>
      <c r="E225" s="33"/>
      <c r="L225" s="17"/>
      <c r="M225" s="117"/>
      <c r="N225" s="121"/>
      <c r="O225" s="117"/>
      <c r="P225" s="121"/>
      <c r="Q225" s="117"/>
      <c r="R225" s="121"/>
      <c r="S225" s="117"/>
      <c r="T225" s="121"/>
      <c r="U225" s="117"/>
      <c r="V225" s="121"/>
      <c r="W225" s="117"/>
      <c r="X225" s="711"/>
      <c r="Y225" s="713"/>
      <c r="Z225" s="137"/>
    </row>
    <row r="226" spans="2:26" x14ac:dyDescent="0.35">
      <c r="B226" s="25"/>
      <c r="C226" s="31"/>
      <c r="D226" s="14" t="s">
        <v>157</v>
      </c>
      <c r="E226" s="14"/>
      <c r="L226" s="17"/>
      <c r="M226" s="117"/>
      <c r="N226" s="121"/>
      <c r="O226" s="117"/>
      <c r="P226" s="121"/>
      <c r="Q226" s="117"/>
      <c r="R226" s="121"/>
      <c r="S226" s="117"/>
      <c r="T226" s="121"/>
      <c r="U226" s="117"/>
      <c r="V226" s="121"/>
      <c r="W226" s="117"/>
      <c r="X226" s="711"/>
      <c r="Y226" s="713"/>
      <c r="Z226" s="137"/>
    </row>
    <row r="227" spans="2:26" x14ac:dyDescent="0.35">
      <c r="B227" s="10"/>
      <c r="C227" s="32"/>
      <c r="D227" s="33" t="s">
        <v>158</v>
      </c>
      <c r="L227" s="17"/>
      <c r="M227" s="117"/>
      <c r="N227" s="121"/>
      <c r="O227" s="117"/>
      <c r="P227" s="121"/>
      <c r="Q227" s="117"/>
      <c r="R227" s="121"/>
      <c r="S227" s="117"/>
      <c r="T227" s="121"/>
      <c r="U227" s="117"/>
      <c r="V227" s="121"/>
      <c r="W227" s="117"/>
      <c r="X227" s="711"/>
      <c r="Y227" s="713"/>
      <c r="Z227" s="137"/>
    </row>
    <row r="228" spans="2:26" x14ac:dyDescent="0.35">
      <c r="B228" s="10"/>
      <c r="C228" s="31"/>
      <c r="D228" s="15" t="s">
        <v>147</v>
      </c>
      <c r="E228" s="33"/>
      <c r="L228" s="17"/>
      <c r="M228" s="117"/>
      <c r="N228" s="121"/>
      <c r="O228" s="117"/>
      <c r="P228" s="121"/>
      <c r="Q228" s="117"/>
      <c r="R228" s="121"/>
      <c r="S228" s="117"/>
      <c r="T228" s="121"/>
      <c r="U228" s="117"/>
      <c r="V228" s="121"/>
      <c r="W228" s="117"/>
      <c r="X228" s="711"/>
      <c r="Y228" s="713"/>
      <c r="Z228" s="137"/>
    </row>
    <row r="229" spans="2:26" x14ac:dyDescent="0.35">
      <c r="B229" s="10"/>
      <c r="C229" s="31"/>
      <c r="D229" s="15" t="s">
        <v>132</v>
      </c>
      <c r="E229" s="33"/>
      <c r="L229" s="17"/>
      <c r="M229" s="117"/>
      <c r="N229" s="121"/>
      <c r="O229" s="117"/>
      <c r="P229" s="121"/>
      <c r="Q229" s="117"/>
      <c r="R229" s="121"/>
      <c r="S229" s="117"/>
      <c r="T229" s="121"/>
      <c r="U229" s="117"/>
      <c r="V229" s="121"/>
      <c r="W229" s="117"/>
      <c r="X229" s="711"/>
      <c r="Y229" s="713"/>
      <c r="Z229" s="137"/>
    </row>
    <row r="230" spans="2:26" x14ac:dyDescent="0.35">
      <c r="B230" s="10"/>
      <c r="C230" s="31"/>
      <c r="D230" s="15" t="s">
        <v>133</v>
      </c>
      <c r="E230" s="33"/>
      <c r="L230" s="17"/>
      <c r="M230" s="117"/>
      <c r="N230" s="121"/>
      <c r="O230" s="117"/>
      <c r="P230" s="121"/>
      <c r="Q230" s="117"/>
      <c r="R230" s="121"/>
      <c r="S230" s="117"/>
      <c r="T230" s="121"/>
      <c r="U230" s="117"/>
      <c r="V230" s="121"/>
      <c r="W230" s="117"/>
      <c r="X230" s="711"/>
      <c r="Y230" s="713"/>
      <c r="Z230" s="137"/>
    </row>
    <row r="231" spans="2:26" x14ac:dyDescent="0.35">
      <c r="B231" s="10"/>
      <c r="C231" s="31"/>
      <c r="D231" s="15" t="s">
        <v>142</v>
      </c>
      <c r="E231" s="33"/>
      <c r="L231" s="17"/>
      <c r="M231" s="117"/>
      <c r="N231" s="121"/>
      <c r="O231" s="117"/>
      <c r="P231" s="121"/>
      <c r="Q231" s="117"/>
      <c r="R231" s="121"/>
      <c r="S231" s="117"/>
      <c r="T231" s="121"/>
      <c r="U231" s="117"/>
      <c r="V231" s="121"/>
      <c r="W231" s="117"/>
      <c r="X231" s="711"/>
      <c r="Y231" s="713"/>
      <c r="Z231" s="137"/>
    </row>
    <row r="232" spans="2:26" x14ac:dyDescent="0.35">
      <c r="B232" s="10"/>
      <c r="C232" s="31"/>
      <c r="D232" s="15" t="s">
        <v>143</v>
      </c>
      <c r="E232" s="33"/>
      <c r="L232" s="17"/>
      <c r="M232" s="117"/>
      <c r="N232" s="121"/>
      <c r="O232" s="117"/>
      <c r="P232" s="121"/>
      <c r="Q232" s="117"/>
      <c r="R232" s="121"/>
      <c r="S232" s="117"/>
      <c r="T232" s="121"/>
      <c r="U232" s="117"/>
      <c r="V232" s="121"/>
      <c r="W232" s="117"/>
      <c r="X232" s="711"/>
      <c r="Y232" s="713"/>
      <c r="Z232" s="137"/>
    </row>
    <row r="233" spans="2:26" x14ac:dyDescent="0.35">
      <c r="B233" s="10"/>
      <c r="C233" s="31"/>
      <c r="D233" s="15" t="s">
        <v>136</v>
      </c>
      <c r="E233" s="33"/>
      <c r="L233" s="17"/>
      <c r="M233" s="117"/>
      <c r="N233" s="121"/>
      <c r="O233" s="117"/>
      <c r="P233" s="121"/>
      <c r="Q233" s="117"/>
      <c r="R233" s="121"/>
      <c r="S233" s="117"/>
      <c r="T233" s="121"/>
      <c r="U233" s="117"/>
      <c r="V233" s="121"/>
      <c r="W233" s="117"/>
      <c r="X233" s="711"/>
      <c r="Y233" s="713"/>
      <c r="Z233" s="137"/>
    </row>
    <row r="234" spans="2:26" x14ac:dyDescent="0.35">
      <c r="B234" s="10"/>
      <c r="C234" s="31"/>
      <c r="D234" s="15" t="s">
        <v>137</v>
      </c>
      <c r="E234" s="33"/>
      <c r="L234" s="17"/>
      <c r="M234" s="117"/>
      <c r="N234" s="121"/>
      <c r="O234" s="117"/>
      <c r="P234" s="121"/>
      <c r="Q234" s="117"/>
      <c r="R234" s="121"/>
      <c r="S234" s="117"/>
      <c r="T234" s="121"/>
      <c r="U234" s="117"/>
      <c r="V234" s="121"/>
      <c r="W234" s="117"/>
      <c r="X234" s="711"/>
      <c r="Y234" s="713"/>
      <c r="Z234" s="137"/>
    </row>
    <row r="235" spans="2:26" x14ac:dyDescent="0.35">
      <c r="B235" s="10"/>
      <c r="C235" s="31"/>
      <c r="D235" s="15" t="s">
        <v>144</v>
      </c>
      <c r="E235" s="33"/>
      <c r="L235" s="17"/>
      <c r="M235" s="117"/>
      <c r="N235" s="121"/>
      <c r="O235" s="117"/>
      <c r="P235" s="121"/>
      <c r="Q235" s="117"/>
      <c r="R235" s="121"/>
      <c r="S235" s="117"/>
      <c r="T235" s="121"/>
      <c r="U235" s="117"/>
      <c r="V235" s="121"/>
      <c r="W235" s="117"/>
      <c r="X235" s="711"/>
      <c r="Y235" s="713"/>
      <c r="Z235" s="137"/>
    </row>
    <row r="236" spans="2:26" x14ac:dyDescent="0.35">
      <c r="B236" s="10"/>
      <c r="C236" s="13"/>
      <c r="D236" s="15"/>
      <c r="E236" s="15"/>
      <c r="L236" s="17"/>
      <c r="M236" s="117"/>
      <c r="N236" s="121"/>
      <c r="O236" s="117"/>
      <c r="P236" s="121"/>
      <c r="Q236" s="117"/>
      <c r="R236" s="121"/>
      <c r="S236" s="117"/>
      <c r="T236" s="121"/>
      <c r="U236" s="117"/>
      <c r="V236" s="121"/>
      <c r="W236" s="117"/>
      <c r="X236" s="711"/>
      <c r="Y236" s="713"/>
      <c r="Z236" s="137"/>
    </row>
    <row r="237" spans="2:26" ht="23" x14ac:dyDescent="0.5">
      <c r="B237" s="34" t="s">
        <v>159</v>
      </c>
      <c r="C237" s="13"/>
      <c r="D237" s="15"/>
      <c r="E237" s="15"/>
      <c r="L237" s="17"/>
      <c r="M237" s="117"/>
      <c r="N237" s="121"/>
      <c r="O237" s="117"/>
      <c r="P237" s="121"/>
      <c r="Q237" s="117"/>
      <c r="R237" s="121"/>
      <c r="S237" s="117"/>
      <c r="T237" s="121"/>
      <c r="U237" s="117"/>
      <c r="V237" s="121"/>
      <c r="W237" s="117"/>
      <c r="X237" s="711"/>
      <c r="Y237" s="713"/>
      <c r="Z237" s="137"/>
    </row>
    <row r="238" spans="2:26" x14ac:dyDescent="0.35">
      <c r="B238" s="10"/>
      <c r="C238" s="13"/>
      <c r="D238" s="15"/>
      <c r="E238" s="15"/>
      <c r="L238" s="17"/>
      <c r="M238" s="117"/>
      <c r="N238" s="121"/>
      <c r="O238" s="117"/>
      <c r="P238" s="121"/>
      <c r="Q238" s="117"/>
      <c r="R238" s="121"/>
      <c r="S238" s="117"/>
      <c r="T238" s="121"/>
      <c r="U238" s="117"/>
      <c r="V238" s="121"/>
      <c r="W238" s="117"/>
      <c r="X238" s="711"/>
      <c r="Y238" s="713"/>
      <c r="Z238" s="137"/>
    </row>
    <row r="239" spans="2:26" ht="80.5" x14ac:dyDescent="0.35">
      <c r="B239" s="35" t="s">
        <v>160</v>
      </c>
      <c r="C239" s="36" t="s">
        <v>50</v>
      </c>
      <c r="D239" s="37" t="s">
        <v>161</v>
      </c>
      <c r="E239" s="21"/>
      <c r="L239" s="17"/>
      <c r="M239" s="117"/>
      <c r="N239" s="121"/>
      <c r="O239" s="117"/>
      <c r="P239" s="121"/>
      <c r="Q239" s="117"/>
      <c r="R239" s="121"/>
      <c r="S239" s="117"/>
      <c r="T239" s="121"/>
      <c r="U239" s="117"/>
      <c r="V239" s="121"/>
      <c r="W239" s="117"/>
      <c r="X239" s="711"/>
      <c r="Y239" s="713"/>
      <c r="Z239" s="137"/>
    </row>
    <row r="240" spans="2:26" x14ac:dyDescent="0.35">
      <c r="B240" s="10"/>
      <c r="C240" s="29"/>
      <c r="D240" s="38" t="s">
        <v>162</v>
      </c>
      <c r="L240" s="17"/>
      <c r="M240" s="117"/>
      <c r="N240" s="121"/>
      <c r="O240" s="117"/>
      <c r="P240" s="121"/>
      <c r="Q240" s="117"/>
      <c r="R240" s="781"/>
      <c r="S240" s="117">
        <v>18</v>
      </c>
      <c r="T240" s="121">
        <v>120</v>
      </c>
      <c r="U240" s="117">
        <v>744</v>
      </c>
      <c r="V240" s="121">
        <v>1411</v>
      </c>
      <c r="W240" s="117"/>
      <c r="X240" s="711"/>
      <c r="Y240" s="713"/>
      <c r="Z240" s="137"/>
    </row>
    <row r="241" spans="2:26" x14ac:dyDescent="0.35">
      <c r="B241" s="10"/>
      <c r="C241" s="29"/>
      <c r="D241" s="38" t="s">
        <v>163</v>
      </c>
      <c r="L241" s="17"/>
      <c r="M241" s="117"/>
      <c r="N241" s="121"/>
      <c r="O241" s="117"/>
      <c r="P241" s="121"/>
      <c r="Q241" s="117"/>
      <c r="R241" s="781"/>
      <c r="S241" s="117">
        <v>11</v>
      </c>
      <c r="T241" s="121">
        <v>759</v>
      </c>
      <c r="U241" s="117">
        <v>2143</v>
      </c>
      <c r="V241" s="121">
        <v>7347</v>
      </c>
      <c r="W241" s="117"/>
      <c r="X241" s="711"/>
      <c r="Y241" s="713"/>
      <c r="Z241" s="137"/>
    </row>
    <row r="242" spans="2:26" x14ac:dyDescent="0.35">
      <c r="B242" s="10"/>
      <c r="C242" s="29"/>
      <c r="D242" s="38" t="s">
        <v>164</v>
      </c>
      <c r="L242" s="17"/>
      <c r="M242" s="117"/>
      <c r="N242" s="121"/>
      <c r="O242" s="117"/>
      <c r="P242" s="121"/>
      <c r="Q242" s="117"/>
      <c r="R242" s="781"/>
      <c r="S242" s="117">
        <v>267</v>
      </c>
      <c r="T242" s="121">
        <v>1924</v>
      </c>
      <c r="U242" s="117">
        <v>7729</v>
      </c>
      <c r="V242" s="121">
        <v>10057</v>
      </c>
      <c r="W242" s="117"/>
      <c r="X242" s="711"/>
      <c r="Y242" s="713"/>
      <c r="Z242" s="137"/>
    </row>
    <row r="243" spans="2:26" x14ac:dyDescent="0.35">
      <c r="B243" s="10"/>
      <c r="C243" s="29"/>
      <c r="D243" s="38" t="s">
        <v>165</v>
      </c>
      <c r="L243" s="17"/>
      <c r="M243" s="117"/>
      <c r="N243" s="121"/>
      <c r="O243" s="117"/>
      <c r="P243" s="121"/>
      <c r="Q243" s="117"/>
      <c r="R243" s="781"/>
      <c r="S243" s="117"/>
      <c r="T243" s="121"/>
      <c r="U243" s="117"/>
      <c r="V243" s="121"/>
      <c r="W243" s="117"/>
      <c r="X243" s="711"/>
      <c r="Y243" s="713"/>
      <c r="Z243" s="137"/>
    </row>
    <row r="244" spans="2:26" x14ac:dyDescent="0.35">
      <c r="B244" s="10"/>
      <c r="C244" s="29"/>
      <c r="D244" s="38" t="s">
        <v>166</v>
      </c>
      <c r="L244" s="17"/>
      <c r="M244" s="117"/>
      <c r="N244" s="121"/>
      <c r="O244" s="117"/>
      <c r="P244" s="121"/>
      <c r="Q244" s="117"/>
      <c r="R244" s="781"/>
      <c r="S244" s="117">
        <v>29</v>
      </c>
      <c r="T244" s="121">
        <v>269</v>
      </c>
      <c r="U244" s="117">
        <v>9</v>
      </c>
      <c r="V244" s="121">
        <v>1610</v>
      </c>
      <c r="W244" s="117"/>
      <c r="X244" s="711"/>
      <c r="Y244" s="713"/>
      <c r="Z244" s="137"/>
    </row>
    <row r="245" spans="2:26" x14ac:dyDescent="0.35">
      <c r="B245" s="10"/>
      <c r="C245" s="29"/>
      <c r="D245" s="38" t="s">
        <v>167</v>
      </c>
      <c r="L245" s="17"/>
      <c r="M245" s="117"/>
      <c r="N245" s="121"/>
      <c r="O245" s="117"/>
      <c r="P245" s="121"/>
      <c r="Q245" s="117"/>
      <c r="R245" s="781"/>
      <c r="S245" s="117"/>
      <c r="T245" s="121"/>
      <c r="U245" s="117"/>
      <c r="V245" s="121"/>
      <c r="W245" s="117"/>
      <c r="X245" s="711"/>
      <c r="Y245" s="713"/>
      <c r="Z245" s="137"/>
    </row>
    <row r="246" spans="2:26" x14ac:dyDescent="0.35">
      <c r="B246" s="10"/>
      <c r="C246" s="29"/>
      <c r="D246" s="22"/>
      <c r="E246" s="22"/>
      <c r="L246" s="17"/>
      <c r="M246" s="117"/>
      <c r="N246" s="121"/>
      <c r="O246" s="117"/>
      <c r="P246" s="121"/>
      <c r="Q246" s="117"/>
      <c r="R246" s="121"/>
      <c r="S246" s="117"/>
      <c r="T246" s="121"/>
      <c r="U246" s="117"/>
      <c r="V246" s="121"/>
      <c r="W246" s="117"/>
      <c r="X246" s="711"/>
      <c r="Y246" s="713"/>
      <c r="Z246" s="137"/>
    </row>
    <row r="247" spans="2:26" x14ac:dyDescent="0.35">
      <c r="B247" s="10"/>
      <c r="C247" s="29" t="s">
        <v>91</v>
      </c>
      <c r="D247" s="21" t="s">
        <v>168</v>
      </c>
      <c r="E247" s="21"/>
      <c r="L247" s="17"/>
      <c r="M247" s="117"/>
      <c r="N247" s="121"/>
      <c r="O247" s="117"/>
      <c r="P247" s="121"/>
      <c r="Q247" s="117"/>
      <c r="R247" s="121"/>
      <c r="S247" s="117"/>
      <c r="T247" s="121"/>
      <c r="U247" s="117"/>
      <c r="V247" s="121"/>
      <c r="W247" s="117"/>
      <c r="X247" s="711"/>
      <c r="Y247" s="713"/>
      <c r="Z247" s="137"/>
    </row>
    <row r="248" spans="2:26" x14ac:dyDescent="0.35">
      <c r="B248" s="10"/>
      <c r="C248" s="29"/>
      <c r="D248" s="38" t="s">
        <v>162</v>
      </c>
      <c r="L248" s="17"/>
      <c r="M248" s="117"/>
      <c r="N248" s="121"/>
      <c r="O248" s="117"/>
      <c r="P248" s="121"/>
      <c r="Q248" s="117"/>
      <c r="R248" s="121"/>
      <c r="S248" s="117"/>
      <c r="T248" s="121"/>
      <c r="U248" s="117"/>
      <c r="V248" s="121"/>
      <c r="W248" s="117"/>
      <c r="X248" s="711"/>
      <c r="Y248" s="713"/>
      <c r="Z248" s="137"/>
    </row>
    <row r="249" spans="2:26" x14ac:dyDescent="0.35">
      <c r="B249" s="10"/>
      <c r="C249" s="29"/>
      <c r="D249" s="15" t="s">
        <v>169</v>
      </c>
      <c r="L249" s="17"/>
      <c r="M249" s="117"/>
      <c r="N249" s="121"/>
      <c r="O249" s="117"/>
      <c r="P249" s="121"/>
      <c r="Q249" s="117"/>
      <c r="R249" s="121"/>
      <c r="S249" s="117">
        <v>0</v>
      </c>
      <c r="T249" s="121">
        <v>0</v>
      </c>
      <c r="U249" s="117">
        <v>0</v>
      </c>
      <c r="V249" s="121">
        <v>0</v>
      </c>
      <c r="W249" s="117"/>
      <c r="X249" s="711"/>
      <c r="Y249" s="713"/>
      <c r="Z249" s="137"/>
    </row>
    <row r="250" spans="2:26" x14ac:dyDescent="0.35">
      <c r="B250" s="10"/>
      <c r="C250" s="29"/>
      <c r="D250" s="15" t="s">
        <v>170</v>
      </c>
      <c r="L250" s="17"/>
      <c r="M250" s="117"/>
      <c r="N250" s="121"/>
      <c r="O250" s="117"/>
      <c r="P250" s="121"/>
      <c r="Q250" s="117"/>
      <c r="R250" s="121"/>
      <c r="S250" s="117">
        <v>2</v>
      </c>
      <c r="T250" s="121">
        <v>25</v>
      </c>
      <c r="U250" s="117">
        <v>45</v>
      </c>
      <c r="V250" s="121">
        <v>529</v>
      </c>
      <c r="W250" s="117"/>
      <c r="X250" s="711"/>
      <c r="Y250" s="713"/>
      <c r="Z250" s="137"/>
    </row>
    <row r="251" spans="2:26" x14ac:dyDescent="0.35">
      <c r="B251" s="10"/>
      <c r="C251" s="29"/>
      <c r="D251" s="15" t="s">
        <v>171</v>
      </c>
      <c r="L251" s="17"/>
      <c r="M251" s="117"/>
      <c r="N251" s="121"/>
      <c r="O251" s="117"/>
      <c r="P251" s="121"/>
      <c r="Q251" s="117"/>
      <c r="R251" s="121"/>
      <c r="S251" s="117">
        <v>7</v>
      </c>
      <c r="T251" s="121">
        <v>2</v>
      </c>
      <c r="U251" s="117">
        <v>5</v>
      </c>
      <c r="V251" s="121">
        <v>2</v>
      </c>
      <c r="W251" s="117"/>
      <c r="X251" s="711"/>
      <c r="Y251" s="713"/>
      <c r="Z251" s="137"/>
    </row>
    <row r="252" spans="2:26" x14ac:dyDescent="0.35">
      <c r="B252" s="10"/>
      <c r="C252" s="29"/>
      <c r="D252" s="27" t="s">
        <v>172</v>
      </c>
      <c r="L252" s="17"/>
      <c r="M252" s="117"/>
      <c r="N252" s="121"/>
      <c r="O252" s="117"/>
      <c r="P252" s="121"/>
      <c r="Q252" s="117"/>
      <c r="R252" s="121"/>
      <c r="S252" s="117">
        <v>0</v>
      </c>
      <c r="T252" s="121">
        <v>21</v>
      </c>
      <c r="U252" s="117">
        <v>11</v>
      </c>
      <c r="V252" s="121">
        <v>3</v>
      </c>
      <c r="W252" s="117"/>
      <c r="X252" s="711"/>
      <c r="Y252" s="713"/>
      <c r="Z252" s="137"/>
    </row>
    <row r="253" spans="2:26" x14ac:dyDescent="0.35">
      <c r="B253" s="10"/>
      <c r="C253" s="29"/>
      <c r="D253" s="27" t="s">
        <v>173</v>
      </c>
      <c r="L253" s="17"/>
      <c r="M253" s="117"/>
      <c r="N253" s="121"/>
      <c r="O253" s="117"/>
      <c r="P253" s="121"/>
      <c r="Q253" s="117"/>
      <c r="R253" s="121"/>
      <c r="S253" s="117">
        <v>0</v>
      </c>
      <c r="T253" s="121">
        <v>0</v>
      </c>
      <c r="U253" s="117">
        <v>0</v>
      </c>
      <c r="V253" s="121">
        <v>0</v>
      </c>
      <c r="W253" s="117"/>
      <c r="X253" s="711"/>
      <c r="Y253" s="713"/>
      <c r="Z253" s="137"/>
    </row>
    <row r="254" spans="2:26" x14ac:dyDescent="0.35">
      <c r="B254" s="10"/>
      <c r="C254" s="29"/>
      <c r="D254" s="27" t="s">
        <v>174</v>
      </c>
      <c r="L254" s="17"/>
      <c r="M254" s="117"/>
      <c r="N254" s="121"/>
      <c r="O254" s="117"/>
      <c r="P254" s="121"/>
      <c r="Q254" s="117"/>
      <c r="R254" s="121"/>
      <c r="S254" s="117">
        <v>0</v>
      </c>
      <c r="T254" s="121">
        <v>73</v>
      </c>
      <c r="U254" s="117">
        <v>679</v>
      </c>
      <c r="V254" s="121">
        <v>875</v>
      </c>
      <c r="W254" s="117"/>
      <c r="X254" s="711"/>
      <c r="Y254" s="713"/>
      <c r="Z254" s="137"/>
    </row>
    <row r="255" spans="2:26" x14ac:dyDescent="0.35">
      <c r="B255" s="10"/>
      <c r="C255" s="29"/>
      <c r="D255" s="27" t="s">
        <v>175</v>
      </c>
      <c r="L255" s="17"/>
      <c r="M255" s="117"/>
      <c r="N255" s="121"/>
      <c r="O255" s="117"/>
      <c r="P255" s="121"/>
      <c r="Q255" s="117"/>
      <c r="R255" s="121"/>
      <c r="S255" s="117">
        <v>1</v>
      </c>
      <c r="T255" s="121">
        <v>0</v>
      </c>
      <c r="U255" s="117">
        <v>0</v>
      </c>
      <c r="V255" s="121">
        <v>0</v>
      </c>
      <c r="W255" s="117"/>
      <c r="X255" s="141"/>
      <c r="Y255" s="142"/>
      <c r="Z255" s="137"/>
    </row>
    <row r="256" spans="2:26" x14ac:dyDescent="0.35">
      <c r="B256" s="10"/>
      <c r="C256" s="29"/>
      <c r="D256" s="27" t="s">
        <v>176</v>
      </c>
      <c r="L256" s="17"/>
      <c r="M256" s="117"/>
      <c r="N256" s="121"/>
      <c r="O256" s="117"/>
      <c r="P256" s="121"/>
      <c r="Q256" s="117"/>
      <c r="R256" s="121"/>
      <c r="S256" s="117">
        <v>8</v>
      </c>
      <c r="T256" s="121">
        <v>2</v>
      </c>
      <c r="U256" s="117">
        <v>4</v>
      </c>
      <c r="V256" s="121">
        <v>2</v>
      </c>
      <c r="W256" s="117"/>
      <c r="X256" s="141"/>
      <c r="Y256" s="142"/>
      <c r="Z256" s="137"/>
    </row>
    <row r="257" spans="2:26" ht="15.75" customHeight="1" x14ac:dyDescent="0.35">
      <c r="B257" s="10"/>
      <c r="C257" s="29"/>
      <c r="D257" s="15"/>
      <c r="E257" t="s">
        <v>369</v>
      </c>
      <c r="L257" s="17"/>
      <c r="M257" s="117"/>
      <c r="N257" s="121"/>
      <c r="O257" s="117"/>
      <c r="P257" s="121"/>
      <c r="Q257" s="117"/>
      <c r="R257" s="121"/>
      <c r="S257" s="117">
        <v>2</v>
      </c>
      <c r="T257" s="121">
        <v>2</v>
      </c>
      <c r="U257" s="117">
        <v>4</v>
      </c>
      <c r="V257" s="121">
        <v>2</v>
      </c>
      <c r="W257" s="117"/>
      <c r="X257" s="711"/>
      <c r="Y257" s="713"/>
      <c r="Z257" s="137"/>
    </row>
    <row r="258" spans="2:26" x14ac:dyDescent="0.35">
      <c r="B258" s="10"/>
      <c r="C258" s="29"/>
      <c r="D258" s="15"/>
      <c r="E258" t="s">
        <v>371</v>
      </c>
      <c r="L258" s="17"/>
      <c r="M258" s="117"/>
      <c r="N258" s="121"/>
      <c r="O258" s="117"/>
      <c r="P258" s="121"/>
      <c r="Q258" s="117"/>
      <c r="R258" s="121"/>
      <c r="S258" s="117">
        <v>6</v>
      </c>
      <c r="T258" s="121">
        <v>0</v>
      </c>
      <c r="U258" s="117">
        <v>0</v>
      </c>
      <c r="V258" s="121">
        <v>0</v>
      </c>
      <c r="W258" s="117"/>
      <c r="X258" s="711"/>
      <c r="Y258" s="713"/>
      <c r="Z258" s="137"/>
    </row>
    <row r="259" spans="2:26" x14ac:dyDescent="0.35">
      <c r="B259" s="10"/>
      <c r="C259" s="29"/>
      <c r="D259" s="22"/>
      <c r="E259" s="22"/>
      <c r="L259" s="17"/>
      <c r="M259" s="117"/>
      <c r="N259" s="121"/>
      <c r="O259" s="117"/>
      <c r="P259" s="121"/>
      <c r="Q259" s="117"/>
      <c r="R259" s="121"/>
      <c r="S259" s="117"/>
      <c r="T259" s="121"/>
      <c r="U259" s="117"/>
      <c r="V259" s="121"/>
      <c r="W259" s="117"/>
      <c r="X259" s="711"/>
      <c r="Y259" s="713"/>
      <c r="Z259" s="137"/>
    </row>
    <row r="260" spans="2:26" x14ac:dyDescent="0.35">
      <c r="B260" s="10"/>
      <c r="C260" s="29"/>
      <c r="D260" s="22"/>
      <c r="E260" s="22"/>
      <c r="L260" s="17"/>
      <c r="M260" s="117"/>
      <c r="N260" s="121"/>
      <c r="O260" s="117"/>
      <c r="P260" s="121"/>
      <c r="Q260" s="117"/>
      <c r="R260" s="121"/>
      <c r="S260" s="117"/>
      <c r="T260" s="121"/>
      <c r="U260" s="117"/>
      <c r="V260" s="121"/>
      <c r="W260" s="117"/>
      <c r="X260" s="711"/>
      <c r="Y260" s="713"/>
      <c r="Z260" s="137"/>
    </row>
    <row r="261" spans="2:26" x14ac:dyDescent="0.35">
      <c r="B261" s="10"/>
      <c r="C261" s="29"/>
      <c r="D261" s="38" t="s">
        <v>163</v>
      </c>
      <c r="E261" s="22"/>
      <c r="L261" s="17"/>
      <c r="M261" s="117"/>
      <c r="N261" s="121"/>
      <c r="O261" s="117"/>
      <c r="P261" s="121"/>
      <c r="Q261" s="117"/>
      <c r="R261" s="121"/>
      <c r="S261" s="117"/>
      <c r="T261" s="121"/>
      <c r="U261" s="117"/>
      <c r="V261" s="121"/>
      <c r="W261" s="117"/>
      <c r="X261" s="711"/>
      <c r="Y261" s="713"/>
      <c r="Z261" s="137"/>
    </row>
    <row r="262" spans="2:26" x14ac:dyDescent="0.35">
      <c r="B262" s="10"/>
      <c r="C262" s="29"/>
      <c r="D262" s="15" t="s">
        <v>169</v>
      </c>
      <c r="E262" s="67"/>
      <c r="L262" s="17"/>
      <c r="M262" s="117"/>
      <c r="N262" s="121"/>
      <c r="O262" s="117"/>
      <c r="P262" s="121"/>
      <c r="Q262" s="117"/>
      <c r="R262" s="121"/>
      <c r="S262" s="117">
        <v>0</v>
      </c>
      <c r="T262" s="121">
        <v>0</v>
      </c>
      <c r="U262" s="117">
        <v>0</v>
      </c>
      <c r="V262" s="121">
        <v>0</v>
      </c>
      <c r="W262" s="117"/>
      <c r="X262" s="711"/>
      <c r="Y262" s="713"/>
      <c r="Z262" s="137"/>
    </row>
    <row r="263" spans="2:26" x14ac:dyDescent="0.35">
      <c r="B263" s="10"/>
      <c r="C263" s="29"/>
      <c r="D263" s="15" t="s">
        <v>170</v>
      </c>
      <c r="E263" s="22"/>
      <c r="L263" s="17"/>
      <c r="M263" s="117"/>
      <c r="N263" s="121"/>
      <c r="O263" s="117"/>
      <c r="P263" s="121"/>
      <c r="Q263" s="117"/>
      <c r="R263" s="121"/>
      <c r="S263" s="117">
        <v>0</v>
      </c>
      <c r="T263" s="121">
        <v>44</v>
      </c>
      <c r="U263" s="117">
        <v>205</v>
      </c>
      <c r="V263" s="121">
        <v>349</v>
      </c>
      <c r="W263" s="117"/>
      <c r="X263" s="711"/>
      <c r="Y263" s="713"/>
      <c r="Z263" s="137"/>
    </row>
    <row r="264" spans="2:26" x14ac:dyDescent="0.35">
      <c r="B264" s="10"/>
      <c r="C264" s="29"/>
      <c r="D264" s="27" t="s">
        <v>171</v>
      </c>
      <c r="E264" s="67"/>
      <c r="L264" s="17"/>
      <c r="M264" s="117"/>
      <c r="N264" s="121"/>
      <c r="O264" s="117"/>
      <c r="P264" s="121"/>
      <c r="Q264" s="117"/>
      <c r="R264" s="121"/>
      <c r="S264" s="117">
        <v>0</v>
      </c>
      <c r="T264" s="121">
        <v>4</v>
      </c>
      <c r="U264" s="117">
        <v>49</v>
      </c>
      <c r="V264" s="121">
        <v>45</v>
      </c>
      <c r="W264" s="117"/>
      <c r="X264" s="711"/>
      <c r="Y264" s="713"/>
      <c r="Z264" s="137"/>
    </row>
    <row r="265" spans="2:26" x14ac:dyDescent="0.35">
      <c r="B265" s="10"/>
      <c r="C265" s="29"/>
      <c r="D265" s="27" t="s">
        <v>172</v>
      </c>
      <c r="L265" s="17"/>
      <c r="M265" s="117"/>
      <c r="N265" s="121"/>
      <c r="O265" s="117"/>
      <c r="P265" s="121"/>
      <c r="Q265" s="117"/>
      <c r="R265" s="121"/>
      <c r="S265" s="117">
        <v>0</v>
      </c>
      <c r="T265" s="121">
        <v>25</v>
      </c>
      <c r="U265" s="117">
        <v>17</v>
      </c>
      <c r="V265" s="121">
        <v>16</v>
      </c>
      <c r="W265" s="117"/>
      <c r="X265" s="711"/>
      <c r="Y265" s="713"/>
      <c r="Z265" s="137"/>
    </row>
    <row r="266" spans="2:26" x14ac:dyDescent="0.35">
      <c r="B266" s="10"/>
      <c r="C266" s="29"/>
      <c r="D266" s="27" t="s">
        <v>173</v>
      </c>
      <c r="L266" s="17"/>
      <c r="M266" s="117"/>
      <c r="N266" s="121"/>
      <c r="O266" s="117"/>
      <c r="P266" s="121"/>
      <c r="Q266" s="117"/>
      <c r="R266" s="121"/>
      <c r="S266" s="117">
        <v>0</v>
      </c>
      <c r="T266" s="121">
        <v>0</v>
      </c>
      <c r="U266" s="117">
        <v>0</v>
      </c>
      <c r="V266" s="121">
        <v>0</v>
      </c>
      <c r="W266" s="117"/>
      <c r="X266" s="141"/>
      <c r="Y266" s="142"/>
      <c r="Z266" s="137"/>
    </row>
    <row r="267" spans="2:26" x14ac:dyDescent="0.35">
      <c r="B267" s="10"/>
      <c r="C267" s="29"/>
      <c r="D267" s="27" t="s">
        <v>174</v>
      </c>
      <c r="L267" s="17"/>
      <c r="M267" s="117"/>
      <c r="N267" s="121"/>
      <c r="O267" s="117"/>
      <c r="P267" s="121"/>
      <c r="Q267" s="117"/>
      <c r="R267" s="121"/>
      <c r="S267" s="117">
        <v>10</v>
      </c>
      <c r="T267" s="121">
        <v>709</v>
      </c>
      <c r="U267" s="117">
        <v>1866</v>
      </c>
      <c r="V267" s="121">
        <v>6866</v>
      </c>
      <c r="W267" s="117"/>
      <c r="X267" s="141"/>
      <c r="Y267" s="142"/>
      <c r="Z267" s="137"/>
    </row>
    <row r="268" spans="2:26" x14ac:dyDescent="0.35">
      <c r="B268" s="10"/>
      <c r="C268" s="29"/>
      <c r="D268" s="27" t="s">
        <v>175</v>
      </c>
      <c r="L268" s="17"/>
      <c r="M268" s="117"/>
      <c r="N268" s="121"/>
      <c r="O268" s="117"/>
      <c r="P268" s="121"/>
      <c r="Q268" s="117"/>
      <c r="R268" s="121"/>
      <c r="S268" s="117">
        <v>0</v>
      </c>
      <c r="T268" s="121">
        <v>0</v>
      </c>
      <c r="U268" s="117">
        <v>0</v>
      </c>
      <c r="V268" s="121">
        <v>0</v>
      </c>
      <c r="W268" s="117"/>
      <c r="X268" s="141"/>
      <c r="Y268" s="142"/>
      <c r="Z268" s="137"/>
    </row>
    <row r="269" spans="2:26" x14ac:dyDescent="0.35">
      <c r="B269" s="10"/>
      <c r="C269" s="29"/>
      <c r="D269" s="27" t="s">
        <v>176</v>
      </c>
      <c r="L269" s="17"/>
      <c r="M269" s="117"/>
      <c r="N269" s="121"/>
      <c r="O269" s="117"/>
      <c r="P269" s="121"/>
      <c r="Q269" s="117"/>
      <c r="R269" s="121"/>
      <c r="S269" s="117">
        <v>2</v>
      </c>
      <c r="T269" s="121">
        <v>0</v>
      </c>
      <c r="U269" s="117">
        <v>6</v>
      </c>
      <c r="V269" s="121">
        <v>71</v>
      </c>
      <c r="W269" s="117"/>
      <c r="X269" s="711"/>
      <c r="Y269" s="713"/>
      <c r="Z269" s="137"/>
    </row>
    <row r="270" spans="2:26" x14ac:dyDescent="0.35">
      <c r="B270" s="10"/>
      <c r="C270" s="29"/>
      <c r="D270" s="27"/>
      <c r="E270" t="s">
        <v>369</v>
      </c>
      <c r="L270" s="17"/>
      <c r="M270" s="117"/>
      <c r="N270" s="121"/>
      <c r="O270" s="117"/>
      <c r="P270" s="121"/>
      <c r="Q270" s="117"/>
      <c r="R270" s="121"/>
      <c r="S270" s="117">
        <v>0</v>
      </c>
      <c r="T270" s="121">
        <v>0</v>
      </c>
      <c r="U270" s="117">
        <v>3</v>
      </c>
      <c r="V270" s="121">
        <v>71</v>
      </c>
      <c r="W270" s="117"/>
      <c r="X270" s="711"/>
      <c r="Y270" s="713"/>
      <c r="Z270" s="137"/>
    </row>
    <row r="271" spans="2:26" x14ac:dyDescent="0.35">
      <c r="B271" s="10"/>
      <c r="C271" s="29"/>
      <c r="D271" s="15"/>
      <c r="E271" t="s">
        <v>368</v>
      </c>
      <c r="L271" s="17"/>
      <c r="M271" s="117"/>
      <c r="N271" s="121"/>
      <c r="O271" s="117"/>
      <c r="P271" s="121"/>
      <c r="Q271" s="117"/>
      <c r="R271" s="121"/>
      <c r="S271" s="117">
        <v>1</v>
      </c>
      <c r="T271" s="121">
        <v>0</v>
      </c>
      <c r="U271" s="117">
        <v>3</v>
      </c>
      <c r="V271" s="121">
        <v>0</v>
      </c>
      <c r="W271" s="117"/>
      <c r="X271" s="711"/>
      <c r="Y271" s="713"/>
      <c r="Z271" s="137"/>
    </row>
    <row r="272" spans="2:26" x14ac:dyDescent="0.35">
      <c r="B272" s="10"/>
      <c r="C272" s="29"/>
      <c r="D272" s="15"/>
      <c r="E272" t="s">
        <v>371</v>
      </c>
      <c r="L272" s="17"/>
      <c r="M272" s="117"/>
      <c r="N272" s="121"/>
      <c r="O272" s="117"/>
      <c r="P272" s="121"/>
      <c r="Q272" s="117"/>
      <c r="R272" s="121"/>
      <c r="S272" s="117">
        <v>1</v>
      </c>
      <c r="T272" s="121">
        <v>0</v>
      </c>
      <c r="U272" s="117">
        <v>0</v>
      </c>
      <c r="V272" s="121">
        <v>0</v>
      </c>
      <c r="W272" s="117"/>
      <c r="X272" s="711"/>
      <c r="Y272" s="713"/>
      <c r="Z272" s="137"/>
    </row>
    <row r="273" spans="2:26" x14ac:dyDescent="0.35">
      <c r="B273" s="10"/>
      <c r="C273" s="29"/>
      <c r="D273" s="22"/>
      <c r="L273" s="17"/>
      <c r="M273" s="117"/>
      <c r="N273" s="121"/>
      <c r="O273" s="117"/>
      <c r="P273" s="121"/>
      <c r="Q273" s="117"/>
      <c r="R273" s="121"/>
      <c r="S273" s="117"/>
      <c r="T273" s="121"/>
      <c r="U273" s="117"/>
      <c r="V273" s="121"/>
      <c r="W273" s="117"/>
      <c r="X273" s="711"/>
      <c r="Y273" s="713"/>
      <c r="Z273" s="137"/>
    </row>
    <row r="274" spans="2:26" x14ac:dyDescent="0.35">
      <c r="B274" s="10"/>
      <c r="C274" s="29"/>
      <c r="D274" s="22"/>
      <c r="L274" s="17"/>
      <c r="M274" s="117"/>
      <c r="N274" s="121"/>
      <c r="O274" s="117"/>
      <c r="P274" s="121"/>
      <c r="Q274" s="117"/>
      <c r="R274" s="121"/>
      <c r="S274" s="117"/>
      <c r="T274" s="121"/>
      <c r="U274" s="117"/>
      <c r="V274" s="121"/>
      <c r="W274" s="117"/>
      <c r="X274" s="711"/>
      <c r="Y274" s="713"/>
      <c r="Z274" s="137"/>
    </row>
    <row r="275" spans="2:26" x14ac:dyDescent="0.35">
      <c r="B275" s="10"/>
      <c r="C275" s="29"/>
      <c r="D275" s="38" t="s">
        <v>164</v>
      </c>
      <c r="L275" s="17"/>
      <c r="M275" s="117"/>
      <c r="N275" s="121"/>
      <c r="O275" s="117"/>
      <c r="P275" s="121"/>
      <c r="Q275" s="117"/>
      <c r="R275" s="121"/>
      <c r="S275" s="117"/>
      <c r="T275" s="121"/>
      <c r="U275" s="117"/>
      <c r="V275" s="121"/>
      <c r="W275" s="117"/>
      <c r="X275" s="711"/>
      <c r="Y275" s="713"/>
      <c r="Z275" s="137"/>
    </row>
    <row r="276" spans="2:26" x14ac:dyDescent="0.35">
      <c r="B276" s="10"/>
      <c r="C276" s="29"/>
      <c r="D276" s="15" t="s">
        <v>169</v>
      </c>
      <c r="L276" s="17"/>
      <c r="M276" s="117"/>
      <c r="N276" s="121"/>
      <c r="O276" s="117"/>
      <c r="P276" s="121"/>
      <c r="Q276" s="117"/>
      <c r="R276" s="121"/>
      <c r="S276" s="117">
        <v>0</v>
      </c>
      <c r="T276" s="121">
        <v>0</v>
      </c>
      <c r="U276" s="117">
        <v>0</v>
      </c>
      <c r="V276" s="121">
        <v>0</v>
      </c>
      <c r="W276" s="117"/>
      <c r="X276" s="711"/>
      <c r="Y276" s="713"/>
      <c r="Z276" s="137"/>
    </row>
    <row r="277" spans="2:26" x14ac:dyDescent="0.35">
      <c r="B277" s="10"/>
      <c r="C277" s="29"/>
      <c r="D277" s="15" t="s">
        <v>170</v>
      </c>
      <c r="L277" s="17"/>
      <c r="M277" s="117"/>
      <c r="N277" s="121"/>
      <c r="O277" s="117"/>
      <c r="P277" s="121"/>
      <c r="Q277" s="117"/>
      <c r="R277" s="121"/>
      <c r="S277" s="117">
        <v>180</v>
      </c>
      <c r="T277" s="121">
        <v>1346</v>
      </c>
      <c r="U277" s="117">
        <v>5559</v>
      </c>
      <c r="V277" s="121">
        <v>7225</v>
      </c>
      <c r="W277" s="117"/>
      <c r="X277" s="711"/>
      <c r="Y277" s="713"/>
      <c r="Z277" s="137"/>
    </row>
    <row r="278" spans="2:26" x14ac:dyDescent="0.35">
      <c r="B278" s="10"/>
      <c r="C278" s="29"/>
      <c r="D278" s="27" t="s">
        <v>171</v>
      </c>
      <c r="E278" s="22"/>
      <c r="L278" s="17"/>
      <c r="M278" s="117"/>
      <c r="N278" s="121"/>
      <c r="O278" s="117"/>
      <c r="P278" s="121"/>
      <c r="Q278" s="117"/>
      <c r="R278" s="121"/>
      <c r="S278" s="117">
        <v>20</v>
      </c>
      <c r="T278" s="121">
        <v>298</v>
      </c>
      <c r="U278" s="117">
        <v>1096</v>
      </c>
      <c r="V278" s="121">
        <v>1518</v>
      </c>
      <c r="W278" s="117"/>
      <c r="X278" s="711"/>
      <c r="Y278" s="713"/>
      <c r="Z278" s="137"/>
    </row>
    <row r="279" spans="2:26" x14ac:dyDescent="0.35">
      <c r="B279" s="10"/>
      <c r="C279" s="29"/>
      <c r="D279" s="27" t="s">
        <v>172</v>
      </c>
      <c r="E279" s="22"/>
      <c r="L279" s="17"/>
      <c r="M279" s="117"/>
      <c r="N279" s="121"/>
      <c r="O279" s="117"/>
      <c r="P279" s="121"/>
      <c r="Q279" s="117"/>
      <c r="R279" s="121"/>
      <c r="S279" s="117">
        <v>21</v>
      </c>
      <c r="T279" s="121">
        <v>116</v>
      </c>
      <c r="U279" s="117">
        <v>257</v>
      </c>
      <c r="V279" s="121">
        <v>176</v>
      </c>
      <c r="W279" s="117"/>
      <c r="X279" s="141"/>
      <c r="Y279" s="142"/>
      <c r="Z279" s="137"/>
    </row>
    <row r="280" spans="2:26" x14ac:dyDescent="0.35">
      <c r="B280" s="10"/>
      <c r="C280" s="29"/>
      <c r="D280" s="27" t="s">
        <v>173</v>
      </c>
      <c r="E280" s="22"/>
      <c r="L280" s="17"/>
      <c r="M280" s="117"/>
      <c r="N280" s="121"/>
      <c r="O280" s="117"/>
      <c r="P280" s="121"/>
      <c r="Q280" s="117"/>
      <c r="R280" s="121"/>
      <c r="S280" s="117">
        <v>0</v>
      </c>
      <c r="T280" s="121">
        <v>0</v>
      </c>
      <c r="U280" s="117">
        <v>0</v>
      </c>
      <c r="V280" s="121">
        <v>36</v>
      </c>
      <c r="W280" s="117"/>
      <c r="X280" s="141"/>
      <c r="Y280" s="142"/>
      <c r="Z280" s="137"/>
    </row>
    <row r="281" spans="2:26" x14ac:dyDescent="0.35">
      <c r="B281" s="10"/>
      <c r="C281" s="29"/>
      <c r="D281" s="27" t="s">
        <v>175</v>
      </c>
      <c r="E281" s="22"/>
      <c r="L281" s="17"/>
      <c r="M281" s="117"/>
      <c r="N281" s="121"/>
      <c r="O281" s="117"/>
      <c r="P281" s="121"/>
      <c r="Q281" s="117"/>
      <c r="R281" s="121"/>
      <c r="S281" s="117">
        <v>0</v>
      </c>
      <c r="T281" s="121">
        <v>2</v>
      </c>
      <c r="U281" s="117">
        <v>0</v>
      </c>
      <c r="V281" s="121">
        <v>0</v>
      </c>
      <c r="W281" s="117"/>
      <c r="X281" s="141"/>
      <c r="Y281" s="142"/>
      <c r="Z281" s="137"/>
    </row>
    <row r="282" spans="2:26" x14ac:dyDescent="0.35">
      <c r="B282" s="10"/>
      <c r="C282" s="29"/>
      <c r="D282" s="27" t="s">
        <v>176</v>
      </c>
      <c r="E282" s="22"/>
      <c r="L282" s="17"/>
      <c r="M282" s="117"/>
      <c r="N282" s="121"/>
      <c r="O282" s="117"/>
      <c r="P282" s="121"/>
      <c r="Q282" s="117"/>
      <c r="R282" s="121"/>
      <c r="S282" s="117">
        <v>44</v>
      </c>
      <c r="T282" s="121">
        <v>162</v>
      </c>
      <c r="U282" s="117">
        <v>817</v>
      </c>
      <c r="V282" s="121">
        <v>1202</v>
      </c>
      <c r="W282" s="117"/>
      <c r="X282" s="141"/>
      <c r="Y282" s="142"/>
      <c r="Z282" s="137"/>
    </row>
    <row r="283" spans="2:26" x14ac:dyDescent="0.35">
      <c r="B283" s="10"/>
      <c r="C283" s="29"/>
      <c r="D283" s="27"/>
      <c r="E283" s="22" t="s">
        <v>320</v>
      </c>
      <c r="L283" s="17"/>
      <c r="M283" s="117"/>
      <c r="N283" s="121"/>
      <c r="O283" s="117"/>
      <c r="P283" s="121"/>
      <c r="Q283" s="117"/>
      <c r="R283" s="121"/>
      <c r="S283" s="117">
        <v>3</v>
      </c>
      <c r="T283" s="121">
        <v>110</v>
      </c>
      <c r="U283" s="117">
        <v>619</v>
      </c>
      <c r="V283" s="121">
        <v>1049</v>
      </c>
      <c r="W283" s="117"/>
      <c r="X283" s="711"/>
      <c r="Y283" s="713"/>
      <c r="Z283" s="137"/>
    </row>
    <row r="284" spans="2:26" x14ac:dyDescent="0.35">
      <c r="B284" s="10"/>
      <c r="C284" s="29"/>
      <c r="D284" s="27"/>
      <c r="E284" s="67" t="s">
        <v>369</v>
      </c>
      <c r="L284" s="17"/>
      <c r="M284" s="117"/>
      <c r="N284" s="121"/>
      <c r="O284" s="117"/>
      <c r="P284" s="121"/>
      <c r="Q284" s="117"/>
      <c r="R284" s="121"/>
      <c r="S284" s="117">
        <v>0</v>
      </c>
      <c r="T284" s="121">
        <v>43</v>
      </c>
      <c r="U284" s="117">
        <v>157</v>
      </c>
      <c r="V284" s="121">
        <v>153</v>
      </c>
      <c r="W284" s="117"/>
      <c r="X284" s="711"/>
      <c r="Y284" s="713"/>
      <c r="Z284" s="137"/>
    </row>
    <row r="285" spans="2:26" x14ac:dyDescent="0.35">
      <c r="B285" s="10"/>
      <c r="C285" s="29"/>
      <c r="D285" s="15"/>
      <c r="E285" s="22" t="s">
        <v>372</v>
      </c>
      <c r="L285" s="17"/>
      <c r="M285" s="117"/>
      <c r="N285" s="121"/>
      <c r="O285" s="117"/>
      <c r="P285" s="121"/>
      <c r="Q285" s="117"/>
      <c r="R285" s="121"/>
      <c r="S285" s="117">
        <v>35</v>
      </c>
      <c r="T285" s="121">
        <v>9</v>
      </c>
      <c r="U285" s="117">
        <v>41</v>
      </c>
      <c r="V285" s="121">
        <v>0</v>
      </c>
      <c r="W285" s="117"/>
      <c r="X285" s="711"/>
      <c r="Y285" s="713"/>
      <c r="Z285" s="137"/>
    </row>
    <row r="286" spans="2:26" x14ac:dyDescent="0.35">
      <c r="B286" s="10"/>
      <c r="C286" s="29"/>
      <c r="D286" s="15"/>
      <c r="E286" s="67" t="s">
        <v>371</v>
      </c>
      <c r="L286" s="17"/>
      <c r="M286" s="117"/>
      <c r="N286" s="121"/>
      <c r="O286" s="117"/>
      <c r="P286" s="121"/>
      <c r="Q286" s="117"/>
      <c r="R286" s="121"/>
      <c r="S286" s="117">
        <v>6</v>
      </c>
      <c r="T286" s="121">
        <v>0</v>
      </c>
      <c r="U286" s="117">
        <v>0</v>
      </c>
      <c r="V286" s="121">
        <v>0</v>
      </c>
      <c r="W286" s="117"/>
      <c r="X286" s="711"/>
      <c r="Y286" s="713"/>
      <c r="Z286" s="137"/>
    </row>
    <row r="287" spans="2:26" x14ac:dyDescent="0.35">
      <c r="B287" s="10"/>
      <c r="C287" s="29"/>
      <c r="D287" s="38"/>
      <c r="L287" s="17"/>
      <c r="M287" s="117"/>
      <c r="N287" s="121"/>
      <c r="O287" s="117"/>
      <c r="P287" s="121"/>
      <c r="Q287" s="117"/>
      <c r="R287" s="121"/>
      <c r="S287" s="117"/>
      <c r="T287" s="121"/>
      <c r="U287" s="117"/>
      <c r="V287" s="121"/>
      <c r="W287" s="117"/>
      <c r="X287" s="711"/>
      <c r="Y287" s="713"/>
      <c r="Z287" s="137"/>
    </row>
    <row r="288" spans="2:26" x14ac:dyDescent="0.35">
      <c r="B288" s="10"/>
      <c r="C288" s="29"/>
      <c r="D288" s="38"/>
      <c r="L288" s="17"/>
      <c r="M288" s="117"/>
      <c r="N288" s="121"/>
      <c r="O288" s="117"/>
      <c r="P288" s="121"/>
      <c r="Q288" s="117"/>
      <c r="R288" s="121"/>
      <c r="S288" s="117"/>
      <c r="T288" s="121"/>
      <c r="U288" s="117"/>
      <c r="V288" s="121"/>
      <c r="W288" s="117"/>
      <c r="X288" s="711"/>
      <c r="Y288" s="713"/>
      <c r="Z288" s="137"/>
    </row>
    <row r="289" spans="2:26" x14ac:dyDescent="0.35">
      <c r="B289" s="10"/>
      <c r="C289" s="29"/>
      <c r="D289" s="15"/>
      <c r="L289" s="17"/>
      <c r="M289" s="117"/>
      <c r="N289" s="121"/>
      <c r="O289" s="117"/>
      <c r="P289" s="121"/>
      <c r="Q289" s="117"/>
      <c r="R289" s="121"/>
      <c r="S289" s="117"/>
      <c r="T289" s="121"/>
      <c r="U289" s="117"/>
      <c r="V289" s="121"/>
      <c r="W289" s="117"/>
      <c r="X289" s="711"/>
      <c r="Y289" s="713"/>
      <c r="Z289" s="137"/>
    </row>
    <row r="290" spans="2:26" x14ac:dyDescent="0.35">
      <c r="B290" s="10"/>
      <c r="C290" s="29"/>
      <c r="D290" s="11" t="s">
        <v>347</v>
      </c>
      <c r="L290" s="17"/>
      <c r="M290" s="117"/>
      <c r="N290" s="121"/>
      <c r="O290" s="117"/>
      <c r="P290" s="121"/>
      <c r="Q290" s="117"/>
      <c r="R290" s="121"/>
      <c r="S290" s="117"/>
      <c r="T290" s="121"/>
      <c r="U290" s="117"/>
      <c r="V290" s="121"/>
      <c r="W290" s="117"/>
      <c r="X290" s="711"/>
      <c r="Y290" s="713"/>
      <c r="Z290" s="137"/>
    </row>
    <row r="291" spans="2:26" x14ac:dyDescent="0.35">
      <c r="B291" s="10"/>
      <c r="C291" s="29"/>
      <c r="D291" s="46" t="s">
        <v>169</v>
      </c>
      <c r="L291" s="17"/>
      <c r="M291" s="117"/>
      <c r="N291" s="121"/>
      <c r="O291" s="117"/>
      <c r="P291" s="121"/>
      <c r="Q291" s="117"/>
      <c r="R291" s="121"/>
      <c r="S291" s="117"/>
      <c r="T291" s="121"/>
      <c r="U291" s="117">
        <v>0</v>
      </c>
      <c r="V291" s="121"/>
      <c r="W291" s="117"/>
      <c r="X291" s="711"/>
      <c r="Y291" s="713"/>
      <c r="Z291" s="137"/>
    </row>
    <row r="292" spans="2:26" x14ac:dyDescent="0.35">
      <c r="B292" s="10"/>
      <c r="C292" s="29"/>
      <c r="D292" s="46" t="s">
        <v>170</v>
      </c>
      <c r="L292" s="17"/>
      <c r="M292" s="117"/>
      <c r="N292" s="121"/>
      <c r="O292" s="117"/>
      <c r="P292" s="121"/>
      <c r="Q292" s="117"/>
      <c r="R292" s="121"/>
      <c r="S292" s="117"/>
      <c r="T292" s="121"/>
      <c r="U292" s="117">
        <v>0</v>
      </c>
      <c r="V292" s="121"/>
      <c r="W292" s="117"/>
      <c r="X292" s="711"/>
      <c r="Y292" s="713"/>
      <c r="Z292" s="137"/>
    </row>
    <row r="293" spans="2:26" x14ac:dyDescent="0.35">
      <c r="B293" s="10"/>
      <c r="C293" s="29"/>
      <c r="D293" s="46" t="s">
        <v>171</v>
      </c>
      <c r="L293" s="17"/>
      <c r="M293" s="117"/>
      <c r="N293" s="121"/>
      <c r="O293" s="117"/>
      <c r="P293" s="121"/>
      <c r="Q293" s="117"/>
      <c r="R293" s="121"/>
      <c r="S293" s="117"/>
      <c r="T293" s="121"/>
      <c r="U293" s="117">
        <v>0</v>
      </c>
      <c r="V293" s="121"/>
      <c r="W293" s="117"/>
      <c r="X293" s="711"/>
      <c r="Y293" s="713"/>
      <c r="Z293" s="137"/>
    </row>
    <row r="294" spans="2:26" x14ac:dyDescent="0.35">
      <c r="B294" s="10"/>
      <c r="C294" s="29"/>
      <c r="D294" s="46" t="s">
        <v>172</v>
      </c>
      <c r="L294" s="17"/>
      <c r="M294" s="117"/>
      <c r="N294" s="121"/>
      <c r="O294" s="117"/>
      <c r="P294" s="121"/>
      <c r="Q294" s="117"/>
      <c r="R294" s="121"/>
      <c r="S294" s="117"/>
      <c r="T294" s="121"/>
      <c r="U294" s="117">
        <v>7</v>
      </c>
      <c r="V294" s="121"/>
      <c r="W294" s="117"/>
      <c r="X294" s="711"/>
      <c r="Y294" s="713"/>
      <c r="Z294" s="137"/>
    </row>
    <row r="295" spans="2:26" x14ac:dyDescent="0.35">
      <c r="B295" s="10"/>
      <c r="C295" s="29"/>
      <c r="D295" s="47" t="s">
        <v>173</v>
      </c>
      <c r="L295" s="17"/>
      <c r="M295" s="117"/>
      <c r="N295" s="121"/>
      <c r="O295" s="117"/>
      <c r="P295" s="121"/>
      <c r="Q295" s="117"/>
      <c r="R295" s="121"/>
      <c r="S295" s="117"/>
      <c r="T295" s="121"/>
      <c r="U295" s="117">
        <v>0</v>
      </c>
      <c r="V295" s="121"/>
      <c r="W295" s="117"/>
      <c r="X295" s="711"/>
      <c r="Y295" s="713"/>
      <c r="Z295" s="137"/>
    </row>
    <row r="296" spans="2:26" x14ac:dyDescent="0.35">
      <c r="B296" s="10"/>
      <c r="C296" s="29"/>
      <c r="D296" s="47" t="s">
        <v>175</v>
      </c>
      <c r="L296" s="17"/>
      <c r="M296" s="117"/>
      <c r="N296" s="121"/>
      <c r="O296" s="117"/>
      <c r="P296" s="121"/>
      <c r="Q296" s="117"/>
      <c r="R296" s="121"/>
      <c r="S296" s="117"/>
      <c r="T296" s="121"/>
      <c r="U296" s="117">
        <v>0</v>
      </c>
      <c r="V296" s="121"/>
      <c r="W296" s="117"/>
      <c r="X296" s="711"/>
      <c r="Y296" s="713"/>
      <c r="Z296" s="137"/>
    </row>
    <row r="297" spans="2:26" x14ac:dyDescent="0.35">
      <c r="B297" s="10"/>
      <c r="C297" s="29"/>
      <c r="D297" s="47" t="s">
        <v>176</v>
      </c>
      <c r="L297" s="17"/>
      <c r="M297" s="117"/>
      <c r="N297" s="121"/>
      <c r="O297" s="117"/>
      <c r="P297" s="121"/>
      <c r="Q297" s="117"/>
      <c r="R297" s="121"/>
      <c r="S297" s="117"/>
      <c r="T297" s="121"/>
      <c r="U297" s="117">
        <v>2</v>
      </c>
      <c r="V297" s="121"/>
      <c r="W297" s="117"/>
      <c r="X297" s="711"/>
      <c r="Y297" s="713"/>
      <c r="Z297" s="137"/>
    </row>
    <row r="298" spans="2:26" x14ac:dyDescent="0.35">
      <c r="B298" s="10"/>
      <c r="C298" s="29"/>
      <c r="D298" s="15"/>
      <c r="E298" t="s">
        <v>369</v>
      </c>
      <c r="L298" s="17"/>
      <c r="M298" s="117"/>
      <c r="N298" s="121"/>
      <c r="O298" s="117"/>
      <c r="P298" s="121"/>
      <c r="Q298" s="117"/>
      <c r="R298" s="121"/>
      <c r="S298" s="117"/>
      <c r="T298" s="121"/>
      <c r="U298" s="117">
        <v>2</v>
      </c>
      <c r="V298" s="121"/>
      <c r="W298" s="117"/>
      <c r="X298" s="711"/>
      <c r="Y298" s="713"/>
      <c r="Z298" s="137"/>
    </row>
    <row r="299" spans="2:26" x14ac:dyDescent="0.35">
      <c r="B299" s="10"/>
      <c r="C299" s="29"/>
      <c r="D299" s="15"/>
      <c r="E299" s="22"/>
      <c r="L299" s="17"/>
      <c r="M299" s="117"/>
      <c r="N299" s="121"/>
      <c r="O299" s="117"/>
      <c r="P299" s="121"/>
      <c r="Q299" s="117"/>
      <c r="R299" s="121"/>
      <c r="S299" s="117"/>
      <c r="T299" s="121"/>
      <c r="U299" s="117">
        <v>0</v>
      </c>
      <c r="V299" s="121"/>
      <c r="W299" s="117"/>
      <c r="X299" s="711"/>
      <c r="Y299" s="713"/>
      <c r="Z299" s="137"/>
    </row>
    <row r="300" spans="2:26" x14ac:dyDescent="0.35">
      <c r="B300" s="10"/>
      <c r="C300" s="29"/>
      <c r="D300" s="22"/>
      <c r="E300" s="22"/>
      <c r="L300" s="17"/>
      <c r="M300" s="117"/>
      <c r="N300" s="121"/>
      <c r="O300" s="117"/>
      <c r="P300" s="121"/>
      <c r="Q300" s="117"/>
      <c r="R300" s="121"/>
      <c r="S300" s="117"/>
      <c r="T300" s="121"/>
      <c r="U300" s="117"/>
      <c r="V300" s="121"/>
      <c r="W300" s="117"/>
      <c r="X300" s="711"/>
      <c r="Y300" s="713"/>
      <c r="Z300" s="137"/>
    </row>
    <row r="301" spans="2:26" x14ac:dyDescent="0.35">
      <c r="B301" s="10"/>
      <c r="C301" s="29"/>
      <c r="D301" s="38" t="s">
        <v>166</v>
      </c>
      <c r="E301" s="67"/>
      <c r="L301" s="17"/>
      <c r="M301" s="117"/>
      <c r="N301" s="121"/>
      <c r="O301" s="117"/>
      <c r="P301" s="121"/>
      <c r="Q301" s="117"/>
      <c r="R301" s="121"/>
      <c r="S301" s="117"/>
      <c r="T301" s="121"/>
      <c r="U301" s="117"/>
      <c r="V301" s="121"/>
      <c r="W301" s="117"/>
      <c r="X301" s="711"/>
      <c r="Y301" s="713"/>
      <c r="Z301" s="137"/>
    </row>
    <row r="302" spans="2:26" x14ac:dyDescent="0.35">
      <c r="B302" s="10"/>
      <c r="C302" s="29"/>
      <c r="D302" s="15" t="s">
        <v>169</v>
      </c>
      <c r="E302" s="22"/>
      <c r="L302" s="17"/>
      <c r="M302" s="117"/>
      <c r="N302" s="121"/>
      <c r="O302" s="117"/>
      <c r="P302" s="121"/>
      <c r="Q302" s="117"/>
      <c r="R302" s="121"/>
      <c r="S302" s="117">
        <v>0</v>
      </c>
      <c r="T302" s="121">
        <v>0</v>
      </c>
      <c r="U302" s="117">
        <v>0</v>
      </c>
      <c r="V302" s="121">
        <v>0</v>
      </c>
      <c r="W302" s="117"/>
      <c r="X302" s="711"/>
      <c r="Y302" s="713"/>
      <c r="Z302" s="137"/>
    </row>
    <row r="303" spans="2:26" x14ac:dyDescent="0.35">
      <c r="B303" s="10"/>
      <c r="C303" s="29"/>
      <c r="D303" s="15" t="s">
        <v>170</v>
      </c>
      <c r="E303" s="67"/>
      <c r="L303" s="17"/>
      <c r="M303" s="117"/>
      <c r="N303" s="121"/>
      <c r="O303" s="117"/>
      <c r="P303" s="121"/>
      <c r="Q303" s="117"/>
      <c r="R303" s="121"/>
      <c r="S303" s="117">
        <v>15</v>
      </c>
      <c r="T303" s="121">
        <v>187</v>
      </c>
      <c r="U303" s="117">
        <v>877</v>
      </c>
      <c r="V303" s="121">
        <v>1334</v>
      </c>
      <c r="W303" s="117"/>
      <c r="X303" s="711"/>
      <c r="Y303" s="713"/>
      <c r="Z303" s="137"/>
    </row>
    <row r="304" spans="2:26" x14ac:dyDescent="0.35">
      <c r="B304" s="10"/>
      <c r="C304" s="29"/>
      <c r="D304" s="27" t="s">
        <v>171</v>
      </c>
      <c r="L304" s="17"/>
      <c r="M304" s="117"/>
      <c r="N304" s="121"/>
      <c r="O304" s="117"/>
      <c r="P304" s="121"/>
      <c r="Q304" s="117"/>
      <c r="R304" s="121"/>
      <c r="S304" s="117">
        <v>4</v>
      </c>
      <c r="T304" s="121">
        <v>57</v>
      </c>
      <c r="U304" s="117">
        <v>132</v>
      </c>
      <c r="V304" s="121">
        <v>175</v>
      </c>
      <c r="W304" s="117"/>
      <c r="X304" s="711"/>
      <c r="Y304" s="713"/>
      <c r="Z304" s="137"/>
    </row>
    <row r="305" spans="2:26" x14ac:dyDescent="0.35">
      <c r="B305" s="10"/>
      <c r="C305" s="29"/>
      <c r="D305" s="27" t="s">
        <v>172</v>
      </c>
      <c r="L305" s="17"/>
      <c r="M305" s="117"/>
      <c r="N305" s="121"/>
      <c r="O305" s="117"/>
      <c r="P305" s="121"/>
      <c r="Q305" s="117"/>
      <c r="R305" s="121"/>
      <c r="S305" s="117">
        <v>0</v>
      </c>
      <c r="T305" s="121">
        <v>23</v>
      </c>
      <c r="U305" s="117">
        <v>34</v>
      </c>
      <c r="V305" s="121">
        <v>24</v>
      </c>
      <c r="W305" s="117"/>
      <c r="X305" s="141"/>
      <c r="Y305" s="142"/>
      <c r="Z305" s="137"/>
    </row>
    <row r="306" spans="2:26" x14ac:dyDescent="0.35">
      <c r="B306" s="10"/>
      <c r="C306" s="29"/>
      <c r="D306" s="27" t="s">
        <v>173</v>
      </c>
      <c r="L306" s="17"/>
      <c r="M306" s="117"/>
      <c r="N306" s="121"/>
      <c r="O306" s="117"/>
      <c r="P306" s="121"/>
      <c r="Q306" s="117"/>
      <c r="R306" s="121"/>
      <c r="S306" s="117">
        <v>0</v>
      </c>
      <c r="T306" s="121">
        <v>0</v>
      </c>
      <c r="U306" s="117">
        <v>0</v>
      </c>
      <c r="V306" s="121">
        <v>0</v>
      </c>
      <c r="W306" s="117"/>
      <c r="X306" s="141"/>
      <c r="Y306" s="142"/>
      <c r="Z306" s="137"/>
    </row>
    <row r="307" spans="2:26" x14ac:dyDescent="0.35">
      <c r="B307" s="10"/>
      <c r="C307" s="29"/>
      <c r="D307" s="27" t="s">
        <v>175</v>
      </c>
      <c r="L307" s="17"/>
      <c r="M307" s="117"/>
      <c r="N307" s="121"/>
      <c r="O307" s="117"/>
      <c r="P307" s="121"/>
      <c r="Q307" s="117"/>
      <c r="R307" s="121"/>
      <c r="S307" s="117">
        <v>0</v>
      </c>
      <c r="T307" s="121">
        <v>0</v>
      </c>
      <c r="U307" s="117">
        <v>0</v>
      </c>
      <c r="V307" s="121">
        <v>0</v>
      </c>
      <c r="W307" s="117"/>
      <c r="X307" s="141"/>
      <c r="Y307" s="142"/>
      <c r="Z307" s="137"/>
    </row>
    <row r="308" spans="2:26" x14ac:dyDescent="0.35">
      <c r="B308" s="10"/>
      <c r="C308" s="29"/>
      <c r="D308" s="27" t="s">
        <v>176</v>
      </c>
      <c r="L308" s="17"/>
      <c r="M308" s="117"/>
      <c r="N308" s="121"/>
      <c r="O308" s="117"/>
      <c r="P308" s="121"/>
      <c r="Q308" s="117"/>
      <c r="R308" s="121"/>
      <c r="S308" s="117">
        <v>10</v>
      </c>
      <c r="T308" s="121">
        <v>9</v>
      </c>
      <c r="U308" s="117">
        <v>113</v>
      </c>
      <c r="V308" s="121">
        <v>80</v>
      </c>
      <c r="W308" s="117"/>
      <c r="X308" s="141"/>
      <c r="Y308" s="142"/>
      <c r="Z308" s="137"/>
    </row>
    <row r="309" spans="2:26" x14ac:dyDescent="0.35">
      <c r="B309" s="10"/>
      <c r="C309" s="29"/>
      <c r="D309" s="27"/>
      <c r="E309" t="s">
        <v>174</v>
      </c>
      <c r="L309" s="17"/>
      <c r="M309" s="117"/>
      <c r="N309" s="121"/>
      <c r="O309" s="117"/>
      <c r="P309" s="121"/>
      <c r="Q309" s="117"/>
      <c r="R309" s="121"/>
      <c r="S309" s="117">
        <v>0</v>
      </c>
      <c r="T309" s="121">
        <v>0</v>
      </c>
      <c r="U309" s="117">
        <v>33</v>
      </c>
      <c r="V309" s="121">
        <v>35</v>
      </c>
      <c r="W309" s="117"/>
      <c r="X309" s="141"/>
      <c r="Y309" s="142"/>
      <c r="Z309" s="137"/>
    </row>
    <row r="310" spans="2:26" x14ac:dyDescent="0.35">
      <c r="B310" s="10"/>
      <c r="C310" s="29"/>
      <c r="D310" s="27"/>
      <c r="E310" t="s">
        <v>369</v>
      </c>
      <c r="L310" s="17"/>
      <c r="M310" s="117"/>
      <c r="N310" s="121"/>
      <c r="O310" s="117"/>
      <c r="P310" s="121"/>
      <c r="Q310" s="117"/>
      <c r="R310" s="121"/>
      <c r="S310" s="117">
        <v>0</v>
      </c>
      <c r="T310" s="121">
        <v>5</v>
      </c>
      <c r="U310" s="117">
        <v>69</v>
      </c>
      <c r="V310" s="121">
        <v>37</v>
      </c>
      <c r="W310" s="117"/>
      <c r="X310" s="141"/>
      <c r="Y310" s="142"/>
      <c r="Z310" s="137"/>
    </row>
    <row r="311" spans="2:26" x14ac:dyDescent="0.35">
      <c r="B311" s="10"/>
      <c r="C311" s="29"/>
      <c r="D311" s="27"/>
      <c r="E311" t="s">
        <v>368</v>
      </c>
      <c r="L311" s="17"/>
      <c r="M311" s="117"/>
      <c r="N311" s="121"/>
      <c r="O311" s="117"/>
      <c r="P311" s="121"/>
      <c r="Q311" s="117"/>
      <c r="R311" s="121"/>
      <c r="S311" s="117">
        <v>7</v>
      </c>
      <c r="T311" s="121">
        <v>0</v>
      </c>
      <c r="U311" s="117">
        <v>11</v>
      </c>
      <c r="V311" s="121">
        <v>8</v>
      </c>
      <c r="W311" s="117"/>
      <c r="X311" s="141"/>
      <c r="Y311" s="142"/>
      <c r="Z311" s="137"/>
    </row>
    <row r="312" spans="2:26" x14ac:dyDescent="0.35">
      <c r="B312" s="10"/>
      <c r="C312" s="29"/>
      <c r="D312" s="27"/>
      <c r="E312" t="s">
        <v>371</v>
      </c>
      <c r="L312" s="17"/>
      <c r="M312" s="117"/>
      <c r="N312" s="121"/>
      <c r="O312" s="117"/>
      <c r="P312" s="121"/>
      <c r="Q312" s="117"/>
      <c r="R312" s="121"/>
      <c r="S312" s="117">
        <v>3</v>
      </c>
      <c r="T312" s="121">
        <v>4</v>
      </c>
      <c r="U312" s="117">
        <v>0</v>
      </c>
      <c r="V312" s="121">
        <v>0</v>
      </c>
      <c r="W312" s="117"/>
      <c r="X312" s="711"/>
      <c r="Y312" s="713"/>
      <c r="Z312" s="137"/>
    </row>
    <row r="313" spans="2:26" x14ac:dyDescent="0.35">
      <c r="B313" s="10"/>
      <c r="C313" s="29"/>
      <c r="D313" s="27"/>
      <c r="L313" s="17"/>
      <c r="M313" s="117"/>
      <c r="N313" s="121"/>
      <c r="O313" s="117"/>
      <c r="P313" s="121"/>
      <c r="Q313" s="117"/>
      <c r="R313" s="121"/>
      <c r="S313" s="117"/>
      <c r="T313" s="121"/>
      <c r="U313" s="117"/>
      <c r="V313" s="121"/>
      <c r="W313" s="117"/>
      <c r="X313" s="711"/>
      <c r="Y313" s="713"/>
      <c r="Z313" s="137"/>
    </row>
    <row r="314" spans="2:26" x14ac:dyDescent="0.35">
      <c r="B314" s="10"/>
      <c r="C314" s="29"/>
      <c r="D314" s="27"/>
      <c r="L314" s="17"/>
      <c r="M314" s="117"/>
      <c r="N314" s="121"/>
      <c r="O314" s="117"/>
      <c r="P314" s="121"/>
      <c r="Q314" s="117"/>
      <c r="R314" s="121"/>
      <c r="S314" s="117"/>
      <c r="T314" s="121"/>
      <c r="U314" s="117"/>
      <c r="V314" s="121"/>
      <c r="W314" s="117"/>
      <c r="X314" s="711"/>
      <c r="Y314" s="713"/>
      <c r="Z314" s="137"/>
    </row>
    <row r="315" spans="2:26" x14ac:dyDescent="0.35">
      <c r="B315" s="10"/>
      <c r="C315" s="29"/>
      <c r="D315" s="27"/>
      <c r="L315" s="17"/>
      <c r="M315" s="117"/>
      <c r="N315" s="121"/>
      <c r="O315" s="117"/>
      <c r="P315" s="121"/>
      <c r="Q315" s="117"/>
      <c r="R315" s="121"/>
      <c r="S315" s="117"/>
      <c r="T315" s="121"/>
      <c r="U315" s="117"/>
      <c r="V315" s="121"/>
      <c r="W315" s="117"/>
      <c r="X315" s="711"/>
      <c r="Y315" s="713"/>
      <c r="Z315" s="137"/>
    </row>
    <row r="316" spans="2:26" x14ac:dyDescent="0.35">
      <c r="B316" s="10"/>
      <c r="C316" s="29"/>
      <c r="D316" s="27"/>
      <c r="L316" s="17"/>
      <c r="M316" s="117"/>
      <c r="N316" s="121"/>
      <c r="O316" s="117"/>
      <c r="P316" s="121"/>
      <c r="Q316" s="117"/>
      <c r="R316" s="121"/>
      <c r="S316" s="117"/>
      <c r="T316" s="121"/>
      <c r="U316" s="117"/>
      <c r="V316" s="121"/>
      <c r="W316" s="117"/>
      <c r="X316" s="711"/>
      <c r="Y316" s="713"/>
      <c r="Z316" s="137"/>
    </row>
    <row r="317" spans="2:26" x14ac:dyDescent="0.35">
      <c r="B317" s="10"/>
      <c r="C317" s="29"/>
      <c r="D317" s="15"/>
      <c r="L317" s="17"/>
      <c r="M317" s="117"/>
      <c r="N317" s="121"/>
      <c r="O317" s="117"/>
      <c r="P317" s="121"/>
      <c r="Q317" s="117"/>
      <c r="R317" s="121"/>
      <c r="S317" s="117"/>
      <c r="T317" s="121"/>
      <c r="U317" s="117"/>
      <c r="V317" s="121"/>
      <c r="W317" s="117"/>
      <c r="X317" s="711"/>
      <c r="Y317" s="713"/>
      <c r="Z317" s="137"/>
    </row>
    <row r="318" spans="2:26" x14ac:dyDescent="0.35">
      <c r="B318" s="10"/>
      <c r="C318" s="29"/>
      <c r="D318" s="15"/>
      <c r="L318" s="17"/>
      <c r="M318" s="117"/>
      <c r="N318" s="121"/>
      <c r="O318" s="117"/>
      <c r="P318" s="121"/>
      <c r="Q318" s="117"/>
      <c r="R318" s="121"/>
      <c r="S318" s="117"/>
      <c r="T318" s="121"/>
      <c r="U318" s="117"/>
      <c r="V318" s="121"/>
      <c r="W318" s="117"/>
      <c r="X318" s="711"/>
      <c r="Y318" s="713"/>
      <c r="Z318" s="137"/>
    </row>
    <row r="319" spans="2:26" x14ac:dyDescent="0.35">
      <c r="B319" s="10"/>
      <c r="C319" s="29"/>
      <c r="D319" s="22"/>
      <c r="L319" s="17"/>
      <c r="M319" s="117"/>
      <c r="N319" s="121"/>
      <c r="O319" s="117"/>
      <c r="P319" s="121"/>
      <c r="Q319" s="117"/>
      <c r="R319" s="121"/>
      <c r="S319" s="117"/>
      <c r="T319" s="121"/>
      <c r="U319" s="117"/>
      <c r="V319" s="121"/>
      <c r="W319" s="117"/>
      <c r="X319" s="711"/>
      <c r="Y319" s="713"/>
      <c r="Z319" s="137"/>
    </row>
    <row r="320" spans="2:26" x14ac:dyDescent="0.35">
      <c r="B320" s="10"/>
      <c r="C320" s="29"/>
      <c r="D320" s="38" t="s">
        <v>167</v>
      </c>
      <c r="L320" s="17"/>
      <c r="M320" s="117"/>
      <c r="N320" s="121"/>
      <c r="O320" s="117"/>
      <c r="P320" s="121"/>
      <c r="Q320" s="117"/>
      <c r="R320" s="121"/>
      <c r="S320" s="117"/>
      <c r="T320" s="121"/>
      <c r="U320" s="117"/>
      <c r="V320" s="121"/>
      <c r="W320" s="117"/>
      <c r="X320" s="711"/>
      <c r="Y320" s="713"/>
      <c r="Z320" s="137"/>
    </row>
    <row r="321" spans="2:26" x14ac:dyDescent="0.35">
      <c r="B321" s="10"/>
      <c r="C321" s="29"/>
      <c r="D321" s="48" t="s">
        <v>169</v>
      </c>
      <c r="L321" s="17"/>
      <c r="M321" s="117"/>
      <c r="N321" s="121"/>
      <c r="O321" s="117"/>
      <c r="P321" s="121"/>
      <c r="Q321" s="117"/>
      <c r="R321" s="121"/>
      <c r="S321" s="117"/>
      <c r="T321" s="121"/>
      <c r="U321" s="117"/>
      <c r="V321" s="121"/>
      <c r="W321" s="117"/>
      <c r="X321" s="711"/>
      <c r="Y321" s="713"/>
      <c r="Z321" s="137"/>
    </row>
    <row r="322" spans="2:26" x14ac:dyDescent="0.35">
      <c r="B322" s="10"/>
      <c r="C322" s="29"/>
      <c r="D322" s="48" t="s">
        <v>170</v>
      </c>
      <c r="L322" s="17"/>
      <c r="M322" s="117"/>
      <c r="N322" s="121"/>
      <c r="O322" s="117"/>
      <c r="P322" s="121"/>
      <c r="Q322" s="117"/>
      <c r="R322" s="121"/>
      <c r="S322" s="117"/>
      <c r="T322" s="121"/>
      <c r="U322" s="117"/>
      <c r="V322" s="121"/>
      <c r="W322" s="117"/>
      <c r="X322" s="711"/>
      <c r="Y322" s="713"/>
      <c r="Z322" s="137"/>
    </row>
    <row r="323" spans="2:26" x14ac:dyDescent="0.35">
      <c r="B323" s="10"/>
      <c r="C323" s="29"/>
      <c r="D323" s="48" t="s">
        <v>171</v>
      </c>
      <c r="L323" s="17"/>
      <c r="M323" s="117"/>
      <c r="N323" s="121"/>
      <c r="O323" s="117"/>
      <c r="P323" s="121"/>
      <c r="Q323" s="117"/>
      <c r="R323" s="121"/>
      <c r="S323" s="117"/>
      <c r="T323" s="121"/>
      <c r="U323" s="117"/>
      <c r="V323" s="121"/>
      <c r="W323" s="117"/>
      <c r="X323" s="711"/>
      <c r="Y323" s="713"/>
      <c r="Z323" s="137"/>
    </row>
    <row r="324" spans="2:26" x14ac:dyDescent="0.35">
      <c r="B324" s="10"/>
      <c r="C324" s="29"/>
      <c r="D324" s="48" t="s">
        <v>172</v>
      </c>
      <c r="L324" s="17"/>
      <c r="M324" s="117"/>
      <c r="N324" s="121"/>
      <c r="O324" s="117"/>
      <c r="P324" s="121"/>
      <c r="Q324" s="117"/>
      <c r="R324" s="121"/>
      <c r="S324" s="117"/>
      <c r="T324" s="121"/>
      <c r="U324" s="117"/>
      <c r="V324" s="121"/>
      <c r="W324" s="117"/>
      <c r="X324" s="711"/>
      <c r="Y324" s="713"/>
      <c r="Z324" s="137"/>
    </row>
    <row r="325" spans="2:26" x14ac:dyDescent="0.35">
      <c r="B325" s="10"/>
      <c r="C325" s="29"/>
      <c r="D325" s="48" t="s">
        <v>173</v>
      </c>
      <c r="L325" s="17"/>
      <c r="M325" s="117"/>
      <c r="N325" s="121"/>
      <c r="O325" s="117"/>
      <c r="P325" s="121"/>
      <c r="Q325" s="117"/>
      <c r="R325" s="121"/>
      <c r="S325" s="117"/>
      <c r="T325" s="121"/>
      <c r="U325" s="117"/>
      <c r="V325" s="121"/>
      <c r="W325" s="117"/>
      <c r="X325" s="711"/>
      <c r="Y325" s="713"/>
      <c r="Z325" s="137"/>
    </row>
    <row r="326" spans="2:26" x14ac:dyDescent="0.35">
      <c r="B326" s="10"/>
      <c r="C326" s="29"/>
      <c r="D326" s="48" t="s">
        <v>175</v>
      </c>
      <c r="L326" s="17"/>
      <c r="M326" s="117"/>
      <c r="N326" s="121"/>
      <c r="O326" s="117"/>
      <c r="P326" s="121"/>
      <c r="Q326" s="117"/>
      <c r="R326" s="121"/>
      <c r="S326" s="117"/>
      <c r="T326" s="121"/>
      <c r="U326" s="117"/>
      <c r="V326" s="121"/>
      <c r="W326" s="117"/>
      <c r="X326" s="711"/>
      <c r="Y326" s="713"/>
      <c r="Z326" s="137"/>
    </row>
    <row r="327" spans="2:26" x14ac:dyDescent="0.35">
      <c r="B327" s="10"/>
      <c r="C327" s="29"/>
      <c r="D327" s="48" t="s">
        <v>176</v>
      </c>
      <c r="L327" s="17"/>
      <c r="M327" s="117"/>
      <c r="N327" s="121"/>
      <c r="O327" s="117"/>
      <c r="P327" s="121"/>
      <c r="Q327" s="117"/>
      <c r="R327" s="121"/>
      <c r="S327" s="117"/>
      <c r="T327" s="121"/>
      <c r="U327" s="117"/>
      <c r="V327" s="121"/>
      <c r="W327" s="117"/>
      <c r="X327" s="711"/>
      <c r="Y327" s="713"/>
      <c r="Z327" s="137"/>
    </row>
    <row r="328" spans="2:26" x14ac:dyDescent="0.35">
      <c r="B328" s="10"/>
      <c r="C328" s="29"/>
      <c r="D328" s="46"/>
      <c r="E328" t="s">
        <v>348</v>
      </c>
      <c r="L328" s="17"/>
      <c r="M328" s="117"/>
      <c r="N328" s="121"/>
      <c r="O328" s="117"/>
      <c r="P328" s="121"/>
      <c r="Q328" s="117"/>
      <c r="R328" s="121"/>
      <c r="S328" s="117"/>
      <c r="T328" s="121"/>
      <c r="U328" s="117"/>
      <c r="V328" s="121"/>
      <c r="W328" s="117"/>
      <c r="X328" s="711"/>
      <c r="Y328" s="713"/>
      <c r="Z328" s="137"/>
    </row>
    <row r="329" spans="2:26" x14ac:dyDescent="0.35">
      <c r="B329" s="10"/>
      <c r="C329" s="29"/>
      <c r="D329" s="46"/>
      <c r="E329" s="68" t="s">
        <v>349</v>
      </c>
      <c r="L329" s="17"/>
      <c r="M329" s="117"/>
      <c r="N329" s="121"/>
      <c r="O329" s="117"/>
      <c r="P329" s="121"/>
      <c r="Q329" s="117"/>
      <c r="R329" s="121"/>
      <c r="S329" s="117"/>
      <c r="T329" s="121"/>
      <c r="U329" s="117"/>
      <c r="V329" s="121"/>
      <c r="W329" s="117"/>
      <c r="X329" s="711"/>
      <c r="Y329" s="713"/>
      <c r="Z329" s="137"/>
    </row>
    <row r="330" spans="2:26" x14ac:dyDescent="0.35">
      <c r="B330" s="10"/>
      <c r="C330" s="29"/>
      <c r="D330" s="27"/>
      <c r="E330" s="22"/>
      <c r="L330" s="17"/>
      <c r="M330" s="117"/>
      <c r="N330" s="121"/>
      <c r="O330" s="117"/>
      <c r="P330" s="121"/>
      <c r="Q330" s="117"/>
      <c r="R330" s="121"/>
      <c r="S330" s="117"/>
      <c r="T330" s="121"/>
      <c r="U330" s="117"/>
      <c r="V330" s="121"/>
      <c r="W330" s="117"/>
      <c r="X330" s="711"/>
      <c r="Y330" s="713"/>
      <c r="Z330" s="137"/>
    </row>
    <row r="331" spans="2:26" x14ac:dyDescent="0.35">
      <c r="B331" s="40"/>
      <c r="L331" s="17"/>
      <c r="M331" s="117"/>
      <c r="N331" s="121"/>
      <c r="O331" s="117"/>
      <c r="P331" s="121"/>
      <c r="Q331" s="117"/>
      <c r="R331" s="121"/>
      <c r="S331" s="117"/>
      <c r="T331" s="121"/>
      <c r="U331" s="117"/>
      <c r="V331" s="121"/>
      <c r="W331" s="117"/>
      <c r="X331" s="711"/>
      <c r="Y331" s="713"/>
      <c r="Z331" s="137"/>
    </row>
    <row r="332" spans="2:26" x14ac:dyDescent="0.35">
      <c r="B332" s="39" t="s">
        <v>178</v>
      </c>
      <c r="C332" s="11"/>
      <c r="D332" s="29"/>
      <c r="E332" s="22"/>
      <c r="L332" s="17"/>
      <c r="M332" s="117"/>
      <c r="N332" s="121"/>
      <c r="O332" s="117"/>
      <c r="P332" s="121"/>
      <c r="Q332" s="117"/>
      <c r="R332" s="121"/>
      <c r="S332" s="117"/>
      <c r="T332" s="121"/>
      <c r="U332" s="117"/>
      <c r="V332" s="121"/>
      <c r="W332" s="117"/>
      <c r="X332" s="711"/>
      <c r="Y332" s="713"/>
      <c r="Z332" s="137"/>
    </row>
    <row r="333" spans="2:26" x14ac:dyDescent="0.35">
      <c r="B333" s="39" t="s">
        <v>179</v>
      </c>
      <c r="L333" s="17"/>
      <c r="M333" s="117"/>
      <c r="N333" s="121"/>
      <c r="O333" s="117"/>
      <c r="P333" s="121"/>
      <c r="Q333" s="117"/>
      <c r="R333" s="121"/>
      <c r="S333" s="117"/>
      <c r="T333" s="121"/>
      <c r="U333" s="117"/>
      <c r="V333" s="121"/>
      <c r="W333" s="117"/>
      <c r="X333" s="711"/>
      <c r="Y333" s="713"/>
      <c r="Z333" s="137"/>
    </row>
    <row r="334" spans="2:26" x14ac:dyDescent="0.35">
      <c r="B334" s="40"/>
      <c r="E334" s="41"/>
      <c r="L334" s="17"/>
      <c r="M334" s="117"/>
      <c r="N334" s="121"/>
      <c r="O334" s="117"/>
      <c r="P334" s="121"/>
      <c r="Q334" s="117"/>
      <c r="R334" s="121"/>
      <c r="S334" s="117"/>
      <c r="T334" s="121"/>
      <c r="U334" s="117"/>
      <c r="V334" s="121"/>
      <c r="W334" s="117"/>
      <c r="X334" s="711"/>
      <c r="Y334" s="713"/>
      <c r="Z334" s="137"/>
    </row>
    <row r="335" spans="2:26" x14ac:dyDescent="0.35">
      <c r="B335" s="40"/>
      <c r="D335" s="69" t="s">
        <v>180</v>
      </c>
      <c r="E335" s="70"/>
      <c r="L335" s="17"/>
      <c r="M335" s="117"/>
      <c r="N335" s="121"/>
      <c r="O335" s="117"/>
      <c r="P335" s="121"/>
      <c r="Q335" s="117"/>
      <c r="R335" s="121"/>
      <c r="S335" s="117"/>
      <c r="T335" s="121"/>
      <c r="U335" s="117"/>
      <c r="V335" s="121"/>
      <c r="W335" s="117"/>
      <c r="X335" s="711"/>
      <c r="Y335" s="713"/>
      <c r="Z335" s="137"/>
    </row>
    <row r="336" spans="2:26" ht="15" customHeight="1" x14ac:dyDescent="0.35">
      <c r="B336" s="40"/>
      <c r="D336" s="41"/>
      <c r="E336" s="41" t="s">
        <v>181</v>
      </c>
      <c r="F336" s="42"/>
      <c r="L336" s="17"/>
      <c r="M336" s="117"/>
      <c r="N336" s="121"/>
      <c r="O336" s="117"/>
      <c r="P336" s="121"/>
      <c r="Q336" s="117"/>
      <c r="R336" s="121"/>
      <c r="S336" s="117"/>
      <c r="T336" s="121"/>
      <c r="U336" s="117"/>
      <c r="V336" s="121"/>
      <c r="W336" s="117"/>
      <c r="X336" s="711"/>
      <c r="Y336" s="713"/>
      <c r="Z336" s="137"/>
    </row>
    <row r="337" spans="2:26" x14ac:dyDescent="0.35">
      <c r="B337" s="40"/>
      <c r="D337" s="71"/>
      <c r="E337" s="72" t="s">
        <v>192</v>
      </c>
      <c r="L337" s="17"/>
      <c r="M337" s="117"/>
      <c r="N337" s="121">
        <v>107906</v>
      </c>
      <c r="O337" s="117">
        <v>107906</v>
      </c>
      <c r="P337" s="121">
        <v>115430</v>
      </c>
      <c r="Q337" s="117">
        <v>115430</v>
      </c>
      <c r="R337" s="121"/>
      <c r="S337" s="117">
        <v>122136</v>
      </c>
      <c r="T337" s="121">
        <v>123991</v>
      </c>
      <c r="U337" s="117">
        <v>118710</v>
      </c>
      <c r="V337" s="121">
        <v>133229</v>
      </c>
      <c r="W337" s="117"/>
      <c r="X337" s="711"/>
      <c r="Y337" s="713"/>
      <c r="Z337" s="137"/>
    </row>
    <row r="338" spans="2:26" x14ac:dyDescent="0.35">
      <c r="B338" s="40"/>
      <c r="D338" s="41"/>
      <c r="E338" s="72"/>
      <c r="L338" s="17"/>
      <c r="M338" s="117"/>
      <c r="N338" s="121"/>
      <c r="O338" s="117"/>
      <c r="P338" s="121"/>
      <c r="Q338" s="117"/>
      <c r="R338" s="121"/>
      <c r="S338" s="117"/>
      <c r="T338" s="121"/>
      <c r="U338" s="117"/>
      <c r="V338" s="121"/>
      <c r="W338" s="117"/>
      <c r="X338" s="711"/>
      <c r="Y338" s="713"/>
      <c r="Z338" s="137"/>
    </row>
    <row r="339" spans="2:26" x14ac:dyDescent="0.35">
      <c r="B339" s="40"/>
      <c r="D339" s="41"/>
      <c r="E339" s="41" t="s">
        <v>193</v>
      </c>
      <c r="L339" s="17"/>
      <c r="M339" s="117"/>
      <c r="N339" s="121"/>
      <c r="O339" s="117"/>
      <c r="P339" s="121"/>
      <c r="Q339" s="117"/>
      <c r="R339" s="121"/>
      <c r="S339" s="117"/>
      <c r="T339" s="121"/>
      <c r="U339" s="117"/>
      <c r="V339" s="121"/>
      <c r="W339" s="117"/>
      <c r="X339" s="711"/>
      <c r="Y339" s="713"/>
      <c r="Z339" s="137"/>
    </row>
    <row r="340" spans="2:26" ht="15" customHeight="1" x14ac:dyDescent="0.35">
      <c r="B340" s="40"/>
      <c r="D340" s="41"/>
      <c r="E340" s="73" t="s">
        <v>194</v>
      </c>
      <c r="F340" s="42"/>
      <c r="L340" s="17"/>
      <c r="M340" s="117"/>
      <c r="N340" s="125"/>
      <c r="O340" s="130">
        <v>0.1</v>
      </c>
      <c r="P340" s="125"/>
      <c r="Q340" s="130"/>
      <c r="R340" s="125"/>
      <c r="S340" s="130"/>
      <c r="T340" s="125">
        <v>9.5399999999999999E-2</v>
      </c>
      <c r="U340" s="130"/>
      <c r="V340" s="125">
        <v>0.90339999999999998</v>
      </c>
      <c r="W340" s="117"/>
      <c r="X340" s="711"/>
      <c r="Y340" s="713"/>
      <c r="Z340" s="137"/>
    </row>
    <row r="341" spans="2:26" x14ac:dyDescent="0.35">
      <c r="B341" s="40"/>
      <c r="D341" s="41"/>
      <c r="E341" s="73" t="s">
        <v>195</v>
      </c>
      <c r="L341" s="17"/>
      <c r="M341" s="117"/>
      <c r="N341" s="125"/>
      <c r="O341" s="130"/>
      <c r="P341" s="125"/>
      <c r="Q341" s="130"/>
      <c r="R341" s="125"/>
      <c r="S341" s="130"/>
      <c r="T341" s="125"/>
      <c r="U341" s="130"/>
      <c r="V341" s="125"/>
      <c r="W341" s="117"/>
      <c r="X341" s="711"/>
      <c r="Y341" s="713"/>
      <c r="Z341" s="137"/>
    </row>
    <row r="342" spans="2:26" x14ac:dyDescent="0.35">
      <c r="B342" s="40"/>
      <c r="D342" s="41"/>
      <c r="E342" s="41" t="s">
        <v>196</v>
      </c>
      <c r="L342" s="17"/>
      <c r="M342" s="117"/>
      <c r="N342" s="125"/>
      <c r="O342" s="130"/>
      <c r="P342" s="125"/>
      <c r="Q342" s="130"/>
      <c r="R342" s="125"/>
      <c r="S342" s="130"/>
      <c r="T342" s="125"/>
      <c r="U342" s="130"/>
      <c r="V342" s="125"/>
      <c r="W342" s="117"/>
      <c r="X342" s="711"/>
      <c r="Y342" s="713"/>
      <c r="Z342" s="137"/>
    </row>
    <row r="343" spans="2:26" x14ac:dyDescent="0.35">
      <c r="B343" s="40"/>
      <c r="D343" s="71"/>
      <c r="E343" s="72" t="s">
        <v>197</v>
      </c>
      <c r="L343" s="17"/>
      <c r="M343" s="117"/>
      <c r="N343" s="125"/>
      <c r="O343" s="130"/>
      <c r="P343" s="125">
        <v>1</v>
      </c>
      <c r="Q343" s="130">
        <v>1</v>
      </c>
      <c r="R343" s="125"/>
      <c r="S343" s="130"/>
      <c r="T343" s="125"/>
      <c r="U343" s="130">
        <v>0.92473118279569888</v>
      </c>
      <c r="V343" s="125">
        <v>1</v>
      </c>
      <c r="W343" s="117"/>
      <c r="X343" s="711"/>
      <c r="Y343" s="713"/>
      <c r="Z343" s="137"/>
    </row>
    <row r="344" spans="2:26" ht="15" customHeight="1" x14ac:dyDescent="0.35">
      <c r="B344" s="40"/>
      <c r="D344" s="41"/>
      <c r="E344" s="74"/>
      <c r="F344" s="42"/>
      <c r="L344" s="17"/>
      <c r="M344" s="117"/>
      <c r="N344" s="121"/>
      <c r="O344" s="117"/>
      <c r="P344" s="121"/>
      <c r="Q344" s="117"/>
      <c r="R344" s="121"/>
      <c r="S344" s="117"/>
      <c r="T344" s="121"/>
      <c r="U344" s="117"/>
      <c r="V344" s="121"/>
      <c r="W344" s="117"/>
      <c r="X344" s="711"/>
      <c r="Y344" s="713"/>
      <c r="Z344" s="137"/>
    </row>
    <row r="345" spans="2:26" x14ac:dyDescent="0.35">
      <c r="B345" s="40"/>
      <c r="D345" s="69" t="s">
        <v>182</v>
      </c>
      <c r="E345" s="70"/>
      <c r="L345" s="17"/>
      <c r="M345" s="117"/>
      <c r="N345" s="121"/>
      <c r="O345" s="117"/>
      <c r="P345" s="121"/>
      <c r="Q345" s="117"/>
      <c r="R345" s="121"/>
      <c r="S345" s="117"/>
      <c r="T345" s="121"/>
      <c r="U345" s="117"/>
      <c r="V345" s="121"/>
      <c r="W345" s="117"/>
      <c r="X345" s="711"/>
      <c r="Y345" s="713"/>
      <c r="Z345" s="137"/>
    </row>
    <row r="346" spans="2:26" x14ac:dyDescent="0.35">
      <c r="B346" s="40"/>
      <c r="D346" s="75"/>
      <c r="E346" s="41" t="s">
        <v>181</v>
      </c>
      <c r="L346" s="17"/>
      <c r="M346" s="117"/>
      <c r="N346" s="121"/>
      <c r="O346" s="117"/>
      <c r="P346" s="121"/>
      <c r="Q346" s="117"/>
      <c r="R346" s="121"/>
      <c r="S346" s="117"/>
      <c r="T346" s="121"/>
      <c r="U346" s="117"/>
      <c r="V346" s="121"/>
      <c r="W346" s="117"/>
      <c r="X346" s="711"/>
      <c r="Y346" s="713"/>
      <c r="Z346" s="137"/>
    </row>
    <row r="347" spans="2:26" x14ac:dyDescent="0.35">
      <c r="B347" s="40"/>
      <c r="D347" s="71"/>
      <c r="E347" s="72" t="s">
        <v>183</v>
      </c>
      <c r="L347" s="17"/>
      <c r="M347" s="117"/>
      <c r="N347" s="121"/>
      <c r="O347" s="117"/>
      <c r="P347" s="121"/>
      <c r="Q347" s="117"/>
      <c r="R347" s="121">
        <v>50</v>
      </c>
      <c r="S347" s="117">
        <v>18</v>
      </c>
      <c r="T347" s="121">
        <v>11</v>
      </c>
      <c r="U347" s="117">
        <v>15</v>
      </c>
      <c r="V347" s="121">
        <v>29</v>
      </c>
      <c r="W347" s="117">
        <f>SUM(S347:V347)</f>
        <v>73</v>
      </c>
      <c r="X347" s="711"/>
      <c r="Y347" s="713"/>
      <c r="Z347" s="137"/>
    </row>
    <row r="348" spans="2:26" x14ac:dyDescent="0.35">
      <c r="B348" s="40"/>
      <c r="D348" s="71"/>
      <c r="E348" s="72"/>
      <c r="L348" s="17"/>
      <c r="M348" s="117"/>
      <c r="N348" s="121"/>
      <c r="O348" s="117"/>
      <c r="P348" s="121"/>
      <c r="Q348" s="117"/>
      <c r="R348" s="121"/>
      <c r="S348" s="117"/>
      <c r="T348" s="121"/>
      <c r="U348" s="117"/>
      <c r="V348" s="121"/>
      <c r="W348" s="117"/>
      <c r="X348" s="711"/>
      <c r="Y348" s="713"/>
      <c r="Z348" s="137"/>
    </row>
    <row r="349" spans="2:26" x14ac:dyDescent="0.35">
      <c r="B349" s="40"/>
      <c r="D349" s="71"/>
      <c r="E349" s="76" t="s">
        <v>193</v>
      </c>
      <c r="L349" s="17"/>
      <c r="M349" s="117"/>
      <c r="N349" s="139">
        <v>1</v>
      </c>
      <c r="O349" s="140">
        <v>1</v>
      </c>
      <c r="P349" s="139">
        <v>1</v>
      </c>
      <c r="Q349" s="140">
        <v>1</v>
      </c>
      <c r="R349" s="139">
        <v>1</v>
      </c>
      <c r="S349" s="139">
        <v>1</v>
      </c>
      <c r="T349" s="140">
        <v>1</v>
      </c>
      <c r="U349" s="139">
        <v>1</v>
      </c>
      <c r="V349" s="140">
        <v>1</v>
      </c>
      <c r="W349" s="139">
        <v>1</v>
      </c>
      <c r="X349" s="711"/>
      <c r="Y349" s="713"/>
      <c r="Z349" s="137"/>
    </row>
    <row r="350" spans="2:26" x14ac:dyDescent="0.35">
      <c r="B350" s="40"/>
      <c r="D350" s="71"/>
      <c r="E350" s="76"/>
      <c r="L350" s="17"/>
      <c r="M350" s="117"/>
      <c r="N350" s="121"/>
      <c r="O350" s="117"/>
      <c r="P350" s="121"/>
      <c r="Q350" s="117"/>
      <c r="R350" s="121"/>
      <c r="S350" s="117"/>
      <c r="T350" s="121"/>
      <c r="U350" s="117"/>
      <c r="V350" s="121"/>
      <c r="W350" s="117"/>
      <c r="X350" s="711"/>
      <c r="Y350" s="713"/>
      <c r="Z350" s="137"/>
    </row>
    <row r="351" spans="2:26" x14ac:dyDescent="0.35">
      <c r="B351" s="40"/>
      <c r="D351" s="41"/>
      <c r="E351" s="41" t="s">
        <v>196</v>
      </c>
      <c r="L351" s="17"/>
      <c r="M351" s="117"/>
      <c r="N351" s="121"/>
      <c r="O351" s="117"/>
      <c r="P351" s="121"/>
      <c r="Q351" s="117"/>
      <c r="R351" s="121"/>
      <c r="S351" s="117"/>
      <c r="T351" s="121"/>
      <c r="U351" s="117"/>
      <c r="V351" s="121"/>
      <c r="W351" s="117"/>
      <c r="X351" s="711"/>
      <c r="Y351" s="713"/>
      <c r="Z351" s="137"/>
    </row>
    <row r="352" spans="2:26" x14ac:dyDescent="0.35">
      <c r="B352" s="40"/>
      <c r="D352" s="75"/>
      <c r="E352" s="72" t="s">
        <v>198</v>
      </c>
      <c r="L352" s="17"/>
      <c r="M352" s="117"/>
      <c r="N352" s="125"/>
      <c r="O352" s="130"/>
      <c r="P352" s="125"/>
      <c r="Q352" s="130"/>
      <c r="R352" s="125"/>
      <c r="S352" s="130"/>
      <c r="T352" s="125"/>
      <c r="U352" s="130"/>
      <c r="V352" s="125"/>
      <c r="W352" s="117"/>
      <c r="X352" s="711"/>
      <c r="Y352" s="713"/>
      <c r="Z352" s="137"/>
    </row>
    <row r="353" spans="2:26" x14ac:dyDescent="0.35">
      <c r="B353" s="40"/>
      <c r="D353" s="41"/>
      <c r="E353" s="74"/>
      <c r="L353" s="17"/>
      <c r="M353" s="117"/>
      <c r="N353" s="121"/>
      <c r="O353" s="117"/>
      <c r="P353" s="121"/>
      <c r="Q353" s="117"/>
      <c r="R353" s="121"/>
      <c r="S353" s="117"/>
      <c r="T353" s="121"/>
      <c r="U353" s="117"/>
      <c r="V353" s="121"/>
      <c r="W353" s="117"/>
      <c r="X353" s="711"/>
      <c r="Y353" s="713"/>
      <c r="Z353" s="137"/>
    </row>
    <row r="354" spans="2:26" x14ac:dyDescent="0.35">
      <c r="B354" s="40"/>
      <c r="D354" s="69" t="s">
        <v>184</v>
      </c>
      <c r="E354" s="70"/>
      <c r="L354" s="17"/>
      <c r="M354" s="117"/>
      <c r="N354" s="121"/>
      <c r="O354" s="117"/>
      <c r="P354" s="121"/>
      <c r="Q354" s="117"/>
      <c r="R354" s="121"/>
      <c r="S354" s="117"/>
      <c r="T354" s="121"/>
      <c r="U354" s="117"/>
      <c r="V354" s="121"/>
      <c r="W354" s="117"/>
      <c r="X354" s="711"/>
      <c r="Y354" s="713"/>
      <c r="Z354" s="137"/>
    </row>
    <row r="355" spans="2:26" x14ac:dyDescent="0.35">
      <c r="B355" s="40"/>
      <c r="D355" s="77"/>
      <c r="E355" s="78" t="s">
        <v>181</v>
      </c>
      <c r="L355" s="17"/>
      <c r="M355" s="117"/>
      <c r="N355" s="121"/>
      <c r="O355" s="117"/>
      <c r="P355" s="121"/>
      <c r="Q355" s="117"/>
      <c r="R355" s="121"/>
      <c r="S355" s="117"/>
      <c r="T355" s="121"/>
      <c r="U355" s="117"/>
      <c r="V355" s="121"/>
      <c r="W355" s="117"/>
      <c r="X355" s="711"/>
      <c r="Y355" s="713"/>
      <c r="Z355" s="137"/>
    </row>
    <row r="356" spans="2:26" x14ac:dyDescent="0.35">
      <c r="B356" s="40"/>
      <c r="D356" s="79"/>
      <c r="E356" s="72" t="s">
        <v>185</v>
      </c>
      <c r="L356" s="17"/>
      <c r="M356" s="117"/>
      <c r="N356" s="121">
        <v>19417</v>
      </c>
      <c r="O356" s="117">
        <v>19417</v>
      </c>
      <c r="P356" s="121">
        <v>19417</v>
      </c>
      <c r="Q356" s="117">
        <v>19417</v>
      </c>
      <c r="R356" s="121"/>
      <c r="S356" s="117">
        <v>15813</v>
      </c>
      <c r="T356" s="121">
        <v>15813</v>
      </c>
      <c r="U356" s="117">
        <v>2801</v>
      </c>
      <c r="V356" s="121">
        <v>6758</v>
      </c>
      <c r="W356" s="117"/>
      <c r="X356" s="711"/>
      <c r="Y356" s="713"/>
      <c r="Z356" s="137"/>
    </row>
    <row r="357" spans="2:26" x14ac:dyDescent="0.35">
      <c r="B357" s="40"/>
      <c r="D357" s="79"/>
      <c r="E357" s="72"/>
      <c r="L357" s="17"/>
      <c r="M357" s="117"/>
      <c r="N357" s="121"/>
      <c r="O357" s="117"/>
      <c r="P357" s="121"/>
      <c r="Q357" s="117"/>
      <c r="R357" s="121"/>
      <c r="S357" s="117"/>
      <c r="T357" s="121"/>
      <c r="U357" s="117"/>
      <c r="V357" s="121"/>
      <c r="W357" s="117"/>
      <c r="X357" s="711"/>
      <c r="Y357" s="713"/>
      <c r="Z357" s="137"/>
    </row>
    <row r="358" spans="2:26" x14ac:dyDescent="0.35">
      <c r="B358" s="40"/>
      <c r="D358" s="79"/>
      <c r="E358" s="78" t="s">
        <v>193</v>
      </c>
      <c r="L358" s="17"/>
      <c r="M358" s="117"/>
      <c r="N358" s="125"/>
      <c r="O358" s="130"/>
      <c r="P358" s="125"/>
      <c r="Q358" s="130"/>
      <c r="R358" s="125"/>
      <c r="S358" s="130"/>
      <c r="T358" s="125"/>
      <c r="U358" s="130"/>
      <c r="V358" s="125"/>
      <c r="W358" s="117"/>
      <c r="X358" s="711"/>
      <c r="Y358" s="713"/>
      <c r="Z358" s="137"/>
    </row>
    <row r="359" spans="2:26" x14ac:dyDescent="0.35">
      <c r="B359" s="40"/>
      <c r="D359" s="80"/>
      <c r="E359" s="81" t="s">
        <v>199</v>
      </c>
      <c r="L359" s="17"/>
      <c r="M359" s="117"/>
      <c r="N359" s="125">
        <v>0</v>
      </c>
      <c r="O359" s="130">
        <v>0</v>
      </c>
      <c r="P359" s="125">
        <v>0</v>
      </c>
      <c r="Q359" s="130">
        <v>0</v>
      </c>
      <c r="R359" s="125">
        <v>0</v>
      </c>
      <c r="S359" s="125">
        <v>0</v>
      </c>
      <c r="T359" s="130">
        <v>0</v>
      </c>
      <c r="U359" s="125">
        <v>0</v>
      </c>
      <c r="V359" s="130">
        <v>0</v>
      </c>
      <c r="W359" s="125">
        <v>0</v>
      </c>
      <c r="X359" s="711"/>
      <c r="Y359" s="713"/>
      <c r="Z359" s="137"/>
    </row>
    <row r="360" spans="2:26" x14ac:dyDescent="0.35">
      <c r="B360" s="40"/>
      <c r="D360" s="79"/>
      <c r="E360" s="72"/>
      <c r="L360" s="17"/>
      <c r="M360" s="117"/>
      <c r="N360" s="125"/>
      <c r="O360" s="130"/>
      <c r="P360" s="125"/>
      <c r="Q360" s="130"/>
      <c r="R360" s="125"/>
      <c r="S360" s="130"/>
      <c r="T360" s="125"/>
      <c r="U360" s="130"/>
      <c r="V360" s="125"/>
      <c r="W360" s="117"/>
      <c r="X360" s="711"/>
      <c r="Y360" s="713"/>
      <c r="Z360" s="137"/>
    </row>
    <row r="361" spans="2:26" x14ac:dyDescent="0.35">
      <c r="B361" s="40"/>
      <c r="D361" s="79"/>
      <c r="E361" s="78" t="s">
        <v>196</v>
      </c>
      <c r="L361" s="17"/>
      <c r="M361" s="117"/>
      <c r="N361" s="125"/>
      <c r="O361" s="130"/>
      <c r="P361" s="125"/>
      <c r="Q361" s="130"/>
      <c r="R361" s="125"/>
      <c r="S361" s="130"/>
      <c r="T361" s="125"/>
      <c r="U361" s="130"/>
      <c r="V361" s="125"/>
      <c r="W361" s="117"/>
      <c r="X361" s="711"/>
      <c r="Y361" s="713"/>
      <c r="Z361" s="137"/>
    </row>
    <row r="362" spans="2:26" x14ac:dyDescent="0.35">
      <c r="B362" s="40"/>
      <c r="D362" s="79"/>
      <c r="E362" s="72" t="s">
        <v>200</v>
      </c>
      <c r="L362" s="17"/>
      <c r="M362" s="117"/>
      <c r="N362" s="125">
        <v>1</v>
      </c>
      <c r="O362" s="130">
        <v>1</v>
      </c>
      <c r="P362" s="125">
        <v>1</v>
      </c>
      <c r="Q362" s="130">
        <v>1</v>
      </c>
      <c r="R362" s="125">
        <v>1</v>
      </c>
      <c r="S362" s="125">
        <v>1</v>
      </c>
      <c r="T362" s="130">
        <v>1</v>
      </c>
      <c r="U362" s="125">
        <v>1</v>
      </c>
      <c r="V362" s="130">
        <v>1</v>
      </c>
      <c r="W362" s="125">
        <v>1</v>
      </c>
      <c r="X362" s="711"/>
      <c r="Y362" s="713"/>
      <c r="Z362" s="137"/>
    </row>
    <row r="363" spans="2:26" x14ac:dyDescent="0.35">
      <c r="B363" s="40"/>
      <c r="D363" s="79"/>
      <c r="E363" s="72"/>
      <c r="L363" s="17"/>
      <c r="M363" s="117"/>
      <c r="N363" s="121"/>
      <c r="O363" s="117"/>
      <c r="P363" s="121"/>
      <c r="Q363" s="117"/>
      <c r="R363" s="121"/>
      <c r="S363" s="117"/>
      <c r="T363" s="121"/>
      <c r="U363" s="117"/>
      <c r="V363" s="121"/>
      <c r="W363" s="117"/>
      <c r="X363" s="711"/>
      <c r="Y363" s="713"/>
      <c r="Z363" s="137"/>
    </row>
    <row r="364" spans="2:26" x14ac:dyDescent="0.35">
      <c r="B364" s="40"/>
      <c r="D364" s="69" t="s">
        <v>186</v>
      </c>
      <c r="E364" s="70"/>
      <c r="L364" s="17"/>
      <c r="M364" s="117"/>
      <c r="N364" s="121"/>
      <c r="O364" s="117"/>
      <c r="P364" s="121"/>
      <c r="Q364" s="117"/>
      <c r="R364" s="121"/>
      <c r="S364" s="117"/>
      <c r="T364" s="121"/>
      <c r="U364" s="117"/>
      <c r="V364" s="121"/>
      <c r="W364" s="117"/>
      <c r="X364" s="711"/>
      <c r="Y364" s="713"/>
      <c r="Z364" s="137"/>
    </row>
    <row r="365" spans="2:26" x14ac:dyDescent="0.35">
      <c r="B365" s="40"/>
      <c r="D365" s="75"/>
      <c r="E365" s="78" t="s">
        <v>181</v>
      </c>
      <c r="L365" s="17"/>
      <c r="M365" s="117"/>
      <c r="N365" s="121"/>
      <c r="O365" s="117"/>
      <c r="P365" s="121"/>
      <c r="Q365" s="117"/>
      <c r="R365" s="121"/>
      <c r="S365" s="117"/>
      <c r="T365" s="121"/>
      <c r="U365" s="117"/>
      <c r="V365" s="121"/>
      <c r="W365" s="117"/>
      <c r="X365" s="711"/>
      <c r="Y365" s="713"/>
      <c r="Z365" s="137"/>
    </row>
    <row r="366" spans="2:26" x14ac:dyDescent="0.35">
      <c r="B366" s="40"/>
      <c r="D366" s="71"/>
      <c r="E366" s="74" t="s">
        <v>187</v>
      </c>
      <c r="L366" s="17"/>
      <c r="M366" s="117"/>
      <c r="N366" s="121"/>
      <c r="O366" s="117"/>
      <c r="P366" s="121"/>
      <c r="Q366" s="117"/>
      <c r="R366" s="121"/>
      <c r="S366" s="117"/>
      <c r="T366" s="121"/>
      <c r="U366" s="117"/>
      <c r="V366" s="121"/>
      <c r="W366" s="117"/>
      <c r="X366" s="711"/>
      <c r="Y366" s="713"/>
      <c r="Z366" s="137"/>
    </row>
    <row r="367" spans="2:26" x14ac:dyDescent="0.35">
      <c r="B367" s="40"/>
      <c r="D367" s="71"/>
      <c r="E367" s="74" t="s">
        <v>188</v>
      </c>
      <c r="L367" s="17"/>
      <c r="M367" s="117"/>
      <c r="N367" s="121"/>
      <c r="O367" s="117"/>
      <c r="P367" s="121"/>
      <c r="Q367" s="117"/>
      <c r="R367" s="121"/>
      <c r="S367" s="117"/>
      <c r="T367" s="121"/>
      <c r="U367" s="117"/>
      <c r="V367" s="121"/>
      <c r="W367" s="117"/>
      <c r="X367" s="711"/>
      <c r="Y367" s="713"/>
      <c r="Z367" s="137"/>
    </row>
    <row r="368" spans="2:26" x14ac:dyDescent="0.35">
      <c r="B368" s="40"/>
      <c r="D368" s="71"/>
      <c r="E368" s="74" t="s">
        <v>189</v>
      </c>
      <c r="L368" s="17"/>
      <c r="M368" s="117"/>
      <c r="N368" s="121"/>
      <c r="O368" s="117"/>
      <c r="P368" s="121"/>
      <c r="Q368" s="117"/>
      <c r="R368" s="121"/>
      <c r="S368" s="117"/>
      <c r="T368" s="121"/>
      <c r="U368" s="117"/>
      <c r="V368" s="121"/>
      <c r="W368" s="117"/>
      <c r="X368" s="711"/>
      <c r="Y368" s="713"/>
      <c r="Z368" s="137"/>
    </row>
    <row r="369" spans="2:26" x14ac:dyDescent="0.35">
      <c r="B369" s="40"/>
      <c r="D369" s="71"/>
      <c r="E369" s="74" t="s">
        <v>190</v>
      </c>
      <c r="L369" s="17"/>
      <c r="M369" s="117"/>
      <c r="N369" s="121"/>
      <c r="O369" s="117"/>
      <c r="P369" s="121"/>
      <c r="Q369" s="117"/>
      <c r="R369" s="121"/>
      <c r="S369" s="117"/>
      <c r="T369" s="121"/>
      <c r="U369" s="117"/>
      <c r="V369" s="121"/>
      <c r="W369" s="117"/>
      <c r="X369" s="711"/>
      <c r="Y369" s="713"/>
      <c r="Z369" s="137"/>
    </row>
    <row r="370" spans="2:26" x14ac:dyDescent="0.35">
      <c r="B370" s="40"/>
      <c r="D370" s="77"/>
      <c r="E370" s="78" t="s">
        <v>193</v>
      </c>
      <c r="L370" s="17"/>
      <c r="M370" s="117"/>
      <c r="N370" s="121"/>
      <c r="O370" s="117"/>
      <c r="P370" s="121"/>
      <c r="Q370" s="117"/>
      <c r="R370" s="121"/>
      <c r="S370" s="117"/>
      <c r="T370" s="121"/>
      <c r="U370" s="117"/>
      <c r="V370" s="121"/>
      <c r="W370" s="117"/>
      <c r="X370" s="711"/>
      <c r="Y370" s="713"/>
      <c r="Z370" s="137"/>
    </row>
    <row r="371" spans="2:26" x14ac:dyDescent="0.35">
      <c r="B371" s="40"/>
      <c r="D371" s="71"/>
      <c r="E371" s="74" t="s">
        <v>201</v>
      </c>
      <c r="L371" s="17"/>
      <c r="M371" s="117"/>
      <c r="N371" s="121"/>
      <c r="O371" s="117"/>
      <c r="P371" s="121"/>
      <c r="Q371" s="117"/>
      <c r="R371" s="121"/>
      <c r="S371" s="117"/>
      <c r="T371" s="121"/>
      <c r="U371" s="117"/>
      <c r="V371" s="121"/>
      <c r="W371" s="117"/>
      <c r="X371" s="711"/>
      <c r="Y371" s="713"/>
      <c r="Z371" s="137"/>
    </row>
    <row r="372" spans="2:26" x14ac:dyDescent="0.35">
      <c r="B372" s="40"/>
      <c r="D372" s="71"/>
      <c r="E372" s="74" t="s">
        <v>202</v>
      </c>
      <c r="L372" s="17"/>
      <c r="M372" s="117"/>
      <c r="N372" s="121"/>
      <c r="O372" s="117"/>
      <c r="P372" s="121"/>
      <c r="Q372" s="117"/>
      <c r="R372" s="121"/>
      <c r="S372" s="117"/>
      <c r="T372" s="121"/>
      <c r="U372" s="117"/>
      <c r="V372" s="121"/>
      <c r="W372" s="117"/>
      <c r="X372" s="711"/>
      <c r="Y372" s="713"/>
      <c r="Z372" s="137"/>
    </row>
    <row r="373" spans="2:26" x14ac:dyDescent="0.35">
      <c r="B373" s="40"/>
      <c r="D373" s="77"/>
      <c r="E373" s="74" t="s">
        <v>203</v>
      </c>
      <c r="L373" s="17"/>
      <c r="M373" s="117"/>
      <c r="N373" s="121"/>
      <c r="O373" s="117"/>
      <c r="P373" s="121"/>
      <c r="Q373" s="117"/>
      <c r="R373" s="121"/>
      <c r="S373" s="117"/>
      <c r="T373" s="121"/>
      <c r="U373" s="117"/>
      <c r="V373" s="121"/>
      <c r="W373" s="117"/>
      <c r="X373" s="711"/>
      <c r="Y373" s="713"/>
      <c r="Z373" s="137"/>
    </row>
    <row r="374" spans="2:26" x14ac:dyDescent="0.35">
      <c r="B374" s="40"/>
      <c r="D374" s="77"/>
      <c r="E374" s="74" t="s">
        <v>204</v>
      </c>
      <c r="L374" s="17"/>
      <c r="M374" s="117"/>
      <c r="N374" s="121"/>
      <c r="O374" s="117"/>
      <c r="P374" s="121"/>
      <c r="Q374" s="117"/>
      <c r="R374" s="121"/>
      <c r="S374" s="117"/>
      <c r="T374" s="121"/>
      <c r="U374" s="117"/>
      <c r="V374" s="121"/>
      <c r="W374" s="117"/>
      <c r="X374" s="711"/>
      <c r="Y374" s="713"/>
      <c r="Z374" s="137"/>
    </row>
    <row r="375" spans="2:26" x14ac:dyDescent="0.35">
      <c r="B375" s="40"/>
      <c r="D375" s="77"/>
      <c r="E375" s="82"/>
      <c r="L375" s="17"/>
      <c r="M375" s="117"/>
      <c r="N375" s="121"/>
      <c r="O375" s="117"/>
      <c r="P375" s="121"/>
      <c r="Q375" s="117"/>
      <c r="R375" s="121"/>
      <c r="S375" s="117"/>
      <c r="T375" s="121"/>
      <c r="U375" s="117"/>
      <c r="V375" s="121"/>
      <c r="W375" s="117"/>
      <c r="X375" s="711"/>
      <c r="Y375" s="713"/>
      <c r="Z375" s="137"/>
    </row>
    <row r="376" spans="2:26" x14ac:dyDescent="0.35">
      <c r="B376" s="40"/>
      <c r="D376" s="77"/>
      <c r="E376" s="78" t="s">
        <v>196</v>
      </c>
      <c r="L376" s="17"/>
      <c r="M376" s="117"/>
      <c r="N376" s="121"/>
      <c r="O376" s="117"/>
      <c r="P376" s="121"/>
      <c r="Q376" s="117"/>
      <c r="R376" s="121"/>
      <c r="S376" s="117"/>
      <c r="T376" s="121"/>
      <c r="U376" s="117"/>
      <c r="V376" s="121"/>
      <c r="W376" s="117"/>
      <c r="X376" s="711"/>
      <c r="Y376" s="713"/>
      <c r="Z376" s="137"/>
    </row>
    <row r="377" spans="2:26" x14ac:dyDescent="0.35">
      <c r="B377" s="40"/>
      <c r="D377" s="71"/>
      <c r="E377" s="74" t="s">
        <v>205</v>
      </c>
      <c r="L377" s="17"/>
      <c r="M377" s="117"/>
      <c r="N377" s="121"/>
      <c r="O377" s="117"/>
      <c r="P377" s="121"/>
      <c r="Q377" s="117"/>
      <c r="R377" s="121"/>
      <c r="S377" s="117"/>
      <c r="T377" s="121"/>
      <c r="U377" s="117"/>
      <c r="V377" s="121"/>
      <c r="W377" s="117"/>
      <c r="X377" s="711"/>
      <c r="Y377" s="713"/>
      <c r="Z377" s="137"/>
    </row>
    <row r="378" spans="2:26" x14ac:dyDescent="0.35">
      <c r="B378" s="40"/>
      <c r="D378" s="77"/>
      <c r="E378" s="74" t="s">
        <v>206</v>
      </c>
      <c r="L378" s="17"/>
      <c r="M378" s="117"/>
      <c r="N378" s="121"/>
      <c r="O378" s="117"/>
      <c r="P378" s="121"/>
      <c r="Q378" s="117"/>
      <c r="R378" s="121"/>
      <c r="S378" s="117"/>
      <c r="T378" s="121"/>
      <c r="U378" s="117"/>
      <c r="V378" s="121"/>
      <c r="W378" s="117"/>
      <c r="X378" s="711"/>
      <c r="Y378" s="713"/>
      <c r="Z378" s="137"/>
    </row>
    <row r="379" spans="2:26" x14ac:dyDescent="0.35">
      <c r="B379" s="40"/>
      <c r="D379" s="77"/>
      <c r="E379" s="74" t="s">
        <v>207</v>
      </c>
      <c r="L379" s="17"/>
      <c r="M379" s="117"/>
      <c r="N379" s="121"/>
      <c r="O379" s="117"/>
      <c r="P379" s="121"/>
      <c r="Q379" s="117"/>
      <c r="R379" s="121"/>
      <c r="S379" s="117"/>
      <c r="T379" s="121"/>
      <c r="U379" s="117"/>
      <c r="V379" s="121"/>
      <c r="W379" s="117"/>
      <c r="X379" s="711"/>
      <c r="Y379" s="713"/>
      <c r="Z379" s="137"/>
    </row>
    <row r="380" spans="2:26" x14ac:dyDescent="0.35">
      <c r="B380" s="40"/>
      <c r="D380" s="77"/>
      <c r="E380" s="74" t="s">
        <v>208</v>
      </c>
      <c r="L380" s="17"/>
      <c r="M380" s="117"/>
      <c r="N380" s="121"/>
      <c r="O380" s="117"/>
      <c r="P380" s="121"/>
      <c r="Q380" s="117"/>
      <c r="R380" s="121"/>
      <c r="S380" s="117"/>
      <c r="T380" s="121"/>
      <c r="U380" s="117"/>
      <c r="V380" s="121"/>
      <c r="W380" s="117"/>
      <c r="X380" s="711"/>
      <c r="Y380" s="713"/>
      <c r="Z380" s="137"/>
    </row>
    <row r="381" spans="2:26" x14ac:dyDescent="0.35">
      <c r="B381" s="40"/>
      <c r="D381" s="69" t="s">
        <v>191</v>
      </c>
      <c r="E381" s="70"/>
      <c r="L381" s="17"/>
      <c r="M381" s="117"/>
      <c r="N381" s="121"/>
      <c r="O381" s="117"/>
      <c r="P381" s="121"/>
      <c r="Q381" s="117"/>
      <c r="R381" s="121"/>
      <c r="S381" s="117"/>
      <c r="T381" s="121"/>
      <c r="U381" s="117"/>
      <c r="V381" s="121"/>
      <c r="W381" s="117"/>
      <c r="X381" s="711"/>
      <c r="Y381" s="713"/>
      <c r="Z381" s="137"/>
    </row>
    <row r="382" spans="2:26" x14ac:dyDescent="0.35">
      <c r="B382" s="40"/>
      <c r="D382" s="79"/>
      <c r="E382" s="78" t="s">
        <v>181</v>
      </c>
      <c r="L382" s="17"/>
      <c r="M382" s="117"/>
      <c r="N382" s="121"/>
      <c r="O382" s="117"/>
      <c r="P382" s="121"/>
      <c r="Q382" s="117"/>
      <c r="R382" s="121"/>
      <c r="S382" s="117"/>
      <c r="T382" s="121"/>
      <c r="U382" s="117"/>
      <c r="V382" s="121"/>
      <c r="W382" s="117"/>
      <c r="X382" s="711"/>
      <c r="Y382" s="713"/>
      <c r="Z382" s="137"/>
    </row>
    <row r="383" spans="2:26" x14ac:dyDescent="0.35">
      <c r="B383" s="40"/>
      <c r="D383" s="80"/>
      <c r="E383" s="72" t="s">
        <v>209</v>
      </c>
      <c r="L383" s="17"/>
      <c r="M383" s="117"/>
      <c r="N383" s="121"/>
      <c r="O383" s="117"/>
      <c r="P383" s="121"/>
      <c r="Q383" s="117"/>
      <c r="R383" s="121"/>
      <c r="S383" s="117">
        <v>3809</v>
      </c>
      <c r="T383" s="121" t="s">
        <v>355</v>
      </c>
      <c r="U383" s="117">
        <v>917</v>
      </c>
      <c r="V383" s="121"/>
      <c r="W383" s="117"/>
      <c r="X383" s="711"/>
      <c r="Y383" s="713"/>
      <c r="Z383" s="137"/>
    </row>
    <row r="384" spans="2:26" x14ac:dyDescent="0.35">
      <c r="B384" s="40"/>
      <c r="D384" s="80"/>
      <c r="E384" s="72"/>
      <c r="L384" s="17"/>
      <c r="M384" s="117"/>
      <c r="N384" s="121"/>
      <c r="O384" s="117"/>
      <c r="P384" s="121"/>
      <c r="Q384" s="117"/>
      <c r="R384" s="121"/>
      <c r="S384" s="117"/>
      <c r="T384" s="121"/>
      <c r="U384" s="117"/>
      <c r="V384" s="121"/>
      <c r="W384" s="117"/>
      <c r="X384" s="711"/>
      <c r="Y384" s="713"/>
      <c r="Z384" s="137"/>
    </row>
    <row r="385" spans="2:26" x14ac:dyDescent="0.35">
      <c r="B385" s="40"/>
      <c r="D385" s="79"/>
      <c r="E385" s="78" t="s">
        <v>193</v>
      </c>
      <c r="L385" s="17"/>
      <c r="M385" s="117"/>
      <c r="N385" s="121"/>
      <c r="O385" s="117"/>
      <c r="P385" s="121"/>
      <c r="Q385" s="117"/>
      <c r="R385" s="121"/>
      <c r="S385" s="117"/>
      <c r="T385" s="121"/>
      <c r="U385" s="117"/>
      <c r="V385" s="121"/>
      <c r="W385" s="117"/>
      <c r="X385" s="711"/>
      <c r="Y385" s="713"/>
      <c r="Z385" s="137"/>
    </row>
    <row r="386" spans="2:26" x14ac:dyDescent="0.35">
      <c r="B386" s="40"/>
      <c r="D386" s="80"/>
      <c r="E386" s="72" t="s">
        <v>210</v>
      </c>
      <c r="L386" s="17"/>
      <c r="M386" s="117"/>
      <c r="N386" s="125"/>
      <c r="O386" s="130"/>
      <c r="P386" s="125"/>
      <c r="Q386" s="130"/>
      <c r="R386" s="125"/>
      <c r="S386" s="130">
        <v>0</v>
      </c>
      <c r="T386" s="125">
        <v>0</v>
      </c>
      <c r="U386" s="130">
        <v>0</v>
      </c>
      <c r="V386" s="125"/>
      <c r="W386" s="117"/>
      <c r="X386" s="711"/>
      <c r="Y386" s="713"/>
      <c r="Z386" s="137"/>
    </row>
    <row r="387" spans="2:26" x14ac:dyDescent="0.35">
      <c r="B387" s="40"/>
      <c r="D387" s="79"/>
      <c r="E387" s="72"/>
      <c r="L387" s="17"/>
      <c r="M387" s="117"/>
      <c r="N387" s="125"/>
      <c r="O387" s="130"/>
      <c r="P387" s="125"/>
      <c r="Q387" s="130"/>
      <c r="R387" s="125"/>
      <c r="S387" s="130"/>
      <c r="T387" s="125"/>
      <c r="U387" s="130"/>
      <c r="V387" s="125"/>
      <c r="W387" s="117"/>
      <c r="X387" s="711"/>
      <c r="Y387" s="713"/>
      <c r="Z387" s="137"/>
    </row>
    <row r="388" spans="2:26" x14ac:dyDescent="0.35">
      <c r="B388" s="40"/>
      <c r="D388" s="79"/>
      <c r="E388" s="78" t="s">
        <v>196</v>
      </c>
      <c r="L388" s="17"/>
      <c r="M388" s="117"/>
      <c r="N388" s="125"/>
      <c r="O388" s="130"/>
      <c r="P388" s="125"/>
      <c r="Q388" s="130"/>
      <c r="R388" s="125"/>
      <c r="S388" s="130"/>
      <c r="T388" s="125"/>
      <c r="U388" s="130"/>
      <c r="V388" s="125"/>
      <c r="W388" s="117"/>
      <c r="X388" s="711"/>
      <c r="Y388" s="713"/>
      <c r="Z388" s="137"/>
    </row>
    <row r="389" spans="2:26" x14ac:dyDescent="0.35">
      <c r="B389" s="40"/>
      <c r="D389" s="80"/>
      <c r="E389" s="81" t="s">
        <v>211</v>
      </c>
      <c r="L389" s="17"/>
      <c r="M389" s="117"/>
      <c r="N389" s="125"/>
      <c r="O389" s="130"/>
      <c r="P389" s="125"/>
      <c r="Q389" s="130"/>
      <c r="R389" s="125"/>
      <c r="S389" s="130">
        <v>1</v>
      </c>
      <c r="T389" s="125">
        <v>1</v>
      </c>
      <c r="U389" s="130">
        <v>1</v>
      </c>
      <c r="V389" s="125"/>
      <c r="W389" s="117"/>
      <c r="X389" s="711"/>
      <c r="Y389" s="713"/>
      <c r="Z389" s="137"/>
    </row>
    <row r="390" spans="2:26" x14ac:dyDescent="0.35">
      <c r="B390" s="40"/>
      <c r="L390" s="17"/>
      <c r="M390" s="117"/>
      <c r="N390" s="125"/>
      <c r="O390" s="130"/>
      <c r="P390" s="125"/>
      <c r="Q390" s="130"/>
      <c r="R390" s="125"/>
      <c r="S390" s="130"/>
      <c r="T390" s="125"/>
      <c r="U390" s="130"/>
      <c r="V390" s="125"/>
      <c r="W390" s="117"/>
      <c r="X390" s="711"/>
      <c r="Y390" s="713"/>
      <c r="Z390" s="137"/>
    </row>
    <row r="391" spans="2:26" x14ac:dyDescent="0.35">
      <c r="B391" s="40"/>
      <c r="L391" s="17"/>
      <c r="M391" s="117"/>
      <c r="N391" s="121"/>
      <c r="O391" s="117"/>
      <c r="P391" s="121"/>
      <c r="Q391" s="117"/>
      <c r="R391" s="121"/>
      <c r="S391" s="117"/>
      <c r="T391" s="121"/>
      <c r="U391" s="117"/>
      <c r="V391" s="121"/>
      <c r="W391" s="117"/>
      <c r="X391" s="711"/>
      <c r="Y391" s="713"/>
      <c r="Z391" s="137"/>
    </row>
    <row r="392" spans="2:26" x14ac:dyDescent="0.35">
      <c r="B392" s="39" t="s">
        <v>178</v>
      </c>
      <c r="C392" s="57"/>
      <c r="D392" s="57"/>
      <c r="E392" s="57"/>
      <c r="F392" s="57"/>
      <c r="G392" s="57"/>
      <c r="H392" s="57"/>
      <c r="I392" s="57"/>
      <c r="J392" s="57"/>
      <c r="K392" s="57"/>
      <c r="L392" s="110"/>
      <c r="M392" s="118"/>
      <c r="N392" s="121"/>
      <c r="O392" s="117"/>
      <c r="P392" s="121"/>
      <c r="Q392" s="117"/>
      <c r="R392" s="121"/>
      <c r="S392" s="117"/>
      <c r="T392" s="121"/>
      <c r="U392" s="117"/>
      <c r="V392" s="121"/>
      <c r="W392" s="117"/>
      <c r="X392" s="711"/>
      <c r="Y392" s="713"/>
      <c r="Z392" s="137"/>
    </row>
    <row r="393" spans="2:26" x14ac:dyDescent="0.35">
      <c r="B393" s="39" t="s">
        <v>213</v>
      </c>
      <c r="C393" s="57"/>
      <c r="D393" s="57"/>
      <c r="E393" s="57"/>
      <c r="F393" s="57"/>
      <c r="G393" s="57"/>
      <c r="H393" s="57"/>
      <c r="I393" s="57"/>
      <c r="J393" s="57"/>
      <c r="K393" s="57"/>
      <c r="L393" s="110"/>
      <c r="M393" s="118"/>
      <c r="N393" s="121"/>
      <c r="O393" s="117"/>
      <c r="P393" s="121"/>
      <c r="Q393" s="117"/>
      <c r="R393" s="121"/>
      <c r="S393" s="117"/>
      <c r="T393" s="121"/>
      <c r="U393" s="117"/>
      <c r="V393" s="121"/>
      <c r="W393" s="117"/>
      <c r="X393" s="711"/>
      <c r="Y393" s="713"/>
      <c r="Z393" s="137"/>
    </row>
    <row r="394" spans="2:26" x14ac:dyDescent="0.35">
      <c r="B394" s="40"/>
      <c r="L394" s="17"/>
      <c r="M394" s="117"/>
      <c r="N394" s="121"/>
      <c r="O394" s="117"/>
      <c r="P394" s="121"/>
      <c r="Q394" s="117"/>
      <c r="R394" s="121"/>
      <c r="S394" s="117"/>
      <c r="T394" s="121"/>
      <c r="U394" s="117"/>
      <c r="V394" s="121"/>
      <c r="W394" s="117"/>
      <c r="X394" s="711"/>
      <c r="Y394" s="713"/>
      <c r="Z394" s="137"/>
    </row>
    <row r="395" spans="2:26" x14ac:dyDescent="0.35">
      <c r="B395" s="40"/>
      <c r="D395" s="69" t="s">
        <v>214</v>
      </c>
      <c r="E395" s="70"/>
      <c r="L395" s="17"/>
      <c r="M395" s="117"/>
      <c r="N395" s="121"/>
      <c r="O395" s="117"/>
      <c r="P395" s="121"/>
      <c r="Q395" s="117"/>
      <c r="R395" s="121"/>
      <c r="S395" s="117"/>
      <c r="T395" s="121"/>
      <c r="U395" s="117"/>
      <c r="V395" s="121"/>
      <c r="W395" s="117"/>
      <c r="X395" s="711"/>
      <c r="Y395" s="713"/>
      <c r="Z395" s="137"/>
    </row>
    <row r="396" spans="2:26" x14ac:dyDescent="0.35">
      <c r="B396" s="40"/>
      <c r="D396" s="41"/>
      <c r="E396" s="41" t="s">
        <v>181</v>
      </c>
      <c r="L396" s="17"/>
      <c r="M396" s="117"/>
      <c r="N396" s="121">
        <v>250000</v>
      </c>
      <c r="O396" s="117">
        <v>250000</v>
      </c>
      <c r="P396" s="121">
        <v>284409</v>
      </c>
      <c r="Q396" s="117"/>
      <c r="R396" s="121"/>
      <c r="S396" s="117">
        <v>248241</v>
      </c>
      <c r="T396" s="121">
        <v>248005</v>
      </c>
      <c r="U396" s="117">
        <v>261227</v>
      </c>
      <c r="V396" s="121">
        <v>258889</v>
      </c>
      <c r="W396" s="117"/>
      <c r="X396" s="711"/>
      <c r="Y396" s="713"/>
      <c r="Z396" s="137"/>
    </row>
    <row r="397" spans="2:26" x14ac:dyDescent="0.35">
      <c r="B397" s="40"/>
      <c r="D397" s="41"/>
      <c r="E397" s="81" t="s">
        <v>215</v>
      </c>
      <c r="L397" s="17"/>
      <c r="M397" s="117"/>
      <c r="N397" s="121"/>
      <c r="O397" s="117"/>
      <c r="P397" s="121"/>
      <c r="Q397" s="117"/>
      <c r="R397" s="121"/>
      <c r="S397" s="117"/>
      <c r="T397" s="121"/>
      <c r="U397" s="117"/>
      <c r="V397" s="121"/>
      <c r="W397" s="117"/>
      <c r="X397" s="711"/>
      <c r="Y397" s="713"/>
      <c r="Z397" s="137"/>
    </row>
    <row r="398" spans="2:26" x14ac:dyDescent="0.35">
      <c r="B398" s="40"/>
      <c r="D398" s="41"/>
      <c r="E398" s="72"/>
      <c r="L398" s="17"/>
      <c r="M398" s="117"/>
      <c r="N398" s="121"/>
      <c r="O398" s="117"/>
      <c r="P398" s="121"/>
      <c r="Q398" s="117"/>
      <c r="R398" s="121"/>
      <c r="S398" s="117"/>
      <c r="T398" s="121"/>
      <c r="U398" s="117"/>
      <c r="V398" s="121"/>
      <c r="W398" s="117"/>
      <c r="X398" s="711"/>
      <c r="Y398" s="713"/>
      <c r="Z398" s="137"/>
    </row>
    <row r="399" spans="2:26" x14ac:dyDescent="0.35">
      <c r="B399" s="40"/>
      <c r="D399" s="41"/>
      <c r="E399" s="41" t="s">
        <v>193</v>
      </c>
      <c r="L399" s="17"/>
      <c r="M399" s="117"/>
      <c r="N399" s="121"/>
      <c r="O399" s="117"/>
      <c r="P399" s="121"/>
      <c r="Q399" s="117"/>
      <c r="R399" s="121"/>
      <c r="S399" s="117"/>
      <c r="T399" s="121"/>
      <c r="U399" s="117"/>
      <c r="V399" s="121"/>
      <c r="W399" s="117"/>
      <c r="X399" s="711"/>
      <c r="Y399" s="713"/>
      <c r="Z399" s="137"/>
    </row>
    <row r="400" spans="2:26" x14ac:dyDescent="0.35">
      <c r="B400" s="40"/>
      <c r="D400" s="41"/>
      <c r="E400" s="81" t="s">
        <v>216</v>
      </c>
      <c r="L400" s="17"/>
      <c r="M400" s="117"/>
      <c r="N400" s="125">
        <v>0</v>
      </c>
      <c r="O400" s="130">
        <v>0</v>
      </c>
      <c r="P400" s="125">
        <v>0</v>
      </c>
      <c r="Q400" s="125">
        <v>0</v>
      </c>
      <c r="R400" s="125"/>
      <c r="S400" s="130">
        <v>9.5999999999999992E-3</v>
      </c>
      <c r="T400" s="125">
        <v>9.4999999999999998E-3</v>
      </c>
      <c r="U400" s="130">
        <v>8.8700000000000001E-2</v>
      </c>
      <c r="V400" s="125">
        <v>3.9800000000000002E-2</v>
      </c>
      <c r="W400" s="117"/>
      <c r="X400" s="711"/>
      <c r="Y400" s="713"/>
      <c r="Z400" s="137"/>
    </row>
    <row r="401" spans="2:26" x14ac:dyDescent="0.35">
      <c r="B401" s="40"/>
      <c r="D401" s="41"/>
      <c r="E401" s="72"/>
      <c r="L401" s="17"/>
      <c r="M401" s="117"/>
      <c r="N401" s="125"/>
      <c r="O401" s="130"/>
      <c r="P401" s="125"/>
      <c r="Q401" s="130"/>
      <c r="R401" s="125"/>
      <c r="S401" s="130"/>
      <c r="T401" s="125"/>
      <c r="U401" s="130"/>
      <c r="V401" s="125"/>
      <c r="W401" s="117"/>
      <c r="X401" s="711"/>
      <c r="Y401" s="713"/>
      <c r="Z401" s="137"/>
    </row>
    <row r="402" spans="2:26" x14ac:dyDescent="0.35">
      <c r="B402" s="40"/>
      <c r="D402" s="41"/>
      <c r="E402" s="41" t="s">
        <v>196</v>
      </c>
      <c r="L402" s="17"/>
      <c r="M402" s="117"/>
      <c r="N402" s="125"/>
      <c r="O402" s="130"/>
      <c r="P402" s="125"/>
      <c r="Q402" s="130"/>
      <c r="R402" s="125"/>
      <c r="S402" s="130"/>
      <c r="T402" s="125"/>
      <c r="U402" s="130"/>
      <c r="V402" s="125"/>
      <c r="W402" s="117"/>
      <c r="X402" s="711"/>
      <c r="Y402" s="713"/>
      <c r="Z402" s="137"/>
    </row>
    <row r="403" spans="2:26" x14ac:dyDescent="0.35">
      <c r="B403" s="40"/>
      <c r="D403" s="41"/>
      <c r="E403" s="72" t="s">
        <v>217</v>
      </c>
      <c r="L403" s="17"/>
      <c r="M403" s="117"/>
      <c r="N403" s="125">
        <v>1</v>
      </c>
      <c r="O403" s="130">
        <v>1</v>
      </c>
      <c r="P403" s="125">
        <v>1</v>
      </c>
      <c r="Q403" s="130">
        <v>1</v>
      </c>
      <c r="R403" s="125"/>
      <c r="S403" s="130">
        <v>0.96</v>
      </c>
      <c r="T403" s="125"/>
      <c r="U403" s="130">
        <v>1</v>
      </c>
      <c r="V403" s="125">
        <v>0.96319999999999995</v>
      </c>
      <c r="W403" s="117"/>
      <c r="X403" s="711"/>
      <c r="Y403" s="713"/>
      <c r="Z403" s="137"/>
    </row>
    <row r="404" spans="2:26" x14ac:dyDescent="0.35">
      <c r="B404" s="40"/>
      <c r="D404" s="41"/>
      <c r="E404" s="74"/>
      <c r="L404" s="17"/>
      <c r="M404" s="117"/>
      <c r="N404" s="125"/>
      <c r="O404" s="130"/>
      <c r="P404" s="125"/>
      <c r="Q404" s="130"/>
      <c r="R404" s="125"/>
      <c r="S404" s="130"/>
      <c r="T404" s="125"/>
      <c r="U404" s="130"/>
      <c r="V404" s="125"/>
      <c r="W404" s="117"/>
      <c r="X404" s="711"/>
      <c r="Y404" s="713"/>
      <c r="Z404" s="137"/>
    </row>
    <row r="405" spans="2:26" x14ac:dyDescent="0.35">
      <c r="B405" s="40"/>
      <c r="D405" s="69" t="s">
        <v>218</v>
      </c>
      <c r="E405" s="70"/>
      <c r="L405" s="17"/>
      <c r="M405" s="117"/>
      <c r="N405" s="125"/>
      <c r="O405" s="130"/>
      <c r="P405" s="125"/>
      <c r="Q405" s="130"/>
      <c r="R405" s="125"/>
      <c r="S405" s="130"/>
      <c r="T405" s="125"/>
      <c r="U405" s="130"/>
      <c r="V405" s="125"/>
      <c r="W405" s="117"/>
      <c r="X405" s="711"/>
      <c r="Y405" s="713"/>
      <c r="Z405" s="137"/>
    </row>
    <row r="406" spans="2:26" x14ac:dyDescent="0.35">
      <c r="B406" s="40"/>
      <c r="D406" s="41"/>
      <c r="E406" s="41" t="s">
        <v>181</v>
      </c>
      <c r="L406" s="17"/>
      <c r="M406" s="117"/>
      <c r="N406" s="121"/>
      <c r="O406" s="117"/>
      <c r="P406" s="121"/>
      <c r="Q406" s="117"/>
      <c r="R406" s="121"/>
      <c r="S406" s="117"/>
      <c r="T406" s="121"/>
      <c r="U406" s="117"/>
      <c r="V406" s="121"/>
      <c r="W406" s="117"/>
      <c r="X406" s="711"/>
      <c r="Y406" s="713"/>
      <c r="Z406" s="137"/>
    </row>
    <row r="407" spans="2:26" x14ac:dyDescent="0.35">
      <c r="B407" s="40"/>
      <c r="D407" s="41"/>
      <c r="E407" s="72" t="s">
        <v>219</v>
      </c>
      <c r="L407" s="17"/>
      <c r="M407" s="117"/>
      <c r="N407" s="121"/>
      <c r="O407" s="117"/>
      <c r="P407" s="121"/>
      <c r="Q407" s="117"/>
      <c r="R407" s="121"/>
      <c r="S407" s="117"/>
      <c r="T407" s="121"/>
      <c r="U407" s="117"/>
      <c r="V407" s="121">
        <v>69693</v>
      </c>
      <c r="W407" s="117"/>
      <c r="X407" s="711"/>
      <c r="Y407" s="713"/>
      <c r="Z407" s="137"/>
    </row>
    <row r="408" spans="2:26" hidden="1" x14ac:dyDescent="0.35">
      <c r="B408" s="40"/>
      <c r="D408" s="41"/>
      <c r="E408" s="72" t="s">
        <v>220</v>
      </c>
      <c r="L408" s="17"/>
      <c r="M408" s="117"/>
      <c r="N408" s="121"/>
      <c r="O408" s="117"/>
      <c r="P408" s="121"/>
      <c r="Q408" s="117"/>
      <c r="R408" s="121"/>
      <c r="S408" s="117"/>
      <c r="T408" s="121"/>
      <c r="U408" s="117"/>
      <c r="V408" s="121"/>
      <c r="W408" s="117"/>
      <c r="X408" s="711"/>
      <c r="Y408" s="713"/>
      <c r="Z408" s="137"/>
    </row>
    <row r="409" spans="2:26" hidden="1" x14ac:dyDescent="0.35">
      <c r="B409" s="40"/>
      <c r="D409" s="41"/>
      <c r="E409" s="72" t="s">
        <v>221</v>
      </c>
      <c r="L409" s="17"/>
      <c r="M409" s="117"/>
      <c r="N409" s="121"/>
      <c r="O409" s="117"/>
      <c r="P409" s="121"/>
      <c r="Q409" s="117"/>
      <c r="R409" s="121"/>
      <c r="S409" s="117"/>
      <c r="T409" s="121"/>
      <c r="U409" s="117"/>
      <c r="V409" s="121"/>
      <c r="W409" s="117"/>
      <c r="X409" s="711"/>
      <c r="Y409" s="713"/>
      <c r="Z409" s="137"/>
    </row>
    <row r="410" spans="2:26" x14ac:dyDescent="0.35">
      <c r="B410" s="40"/>
      <c r="D410" s="41"/>
      <c r="E410" s="74"/>
      <c r="L410" s="17"/>
      <c r="M410" s="117"/>
      <c r="N410" s="121"/>
      <c r="O410" s="117"/>
      <c r="P410" s="121"/>
      <c r="Q410" s="117"/>
      <c r="R410" s="121"/>
      <c r="S410" s="117"/>
      <c r="T410" s="121"/>
      <c r="U410" s="117"/>
      <c r="V410" s="121"/>
      <c r="W410" s="117"/>
      <c r="X410" s="711"/>
      <c r="Y410" s="713"/>
      <c r="Z410" s="137"/>
    </row>
    <row r="411" spans="2:26" x14ac:dyDescent="0.35">
      <c r="B411" s="40"/>
      <c r="D411" s="69" t="s">
        <v>222</v>
      </c>
      <c r="E411" s="70"/>
      <c r="L411" s="17"/>
      <c r="M411" s="117"/>
      <c r="N411" s="121"/>
      <c r="O411" s="117"/>
      <c r="P411" s="121"/>
      <c r="Q411" s="117"/>
      <c r="R411" s="121"/>
      <c r="S411" s="117"/>
      <c r="T411" s="121"/>
      <c r="U411" s="117"/>
      <c r="V411" s="121"/>
      <c r="W411" s="117"/>
      <c r="X411" s="711"/>
      <c r="Y411" s="713"/>
      <c r="Z411" s="137"/>
    </row>
    <row r="412" spans="2:26" x14ac:dyDescent="0.35">
      <c r="B412" s="40"/>
      <c r="D412" s="79"/>
      <c r="E412" s="78" t="s">
        <v>181</v>
      </c>
      <c r="L412" s="17"/>
      <c r="M412" s="117"/>
      <c r="N412" s="121"/>
      <c r="O412" s="117"/>
      <c r="P412" s="121"/>
      <c r="Q412" s="117"/>
      <c r="R412" s="121"/>
      <c r="S412" s="117"/>
      <c r="T412" s="121"/>
      <c r="U412" s="117"/>
      <c r="V412" s="121"/>
      <c r="W412" s="117"/>
      <c r="X412" s="711"/>
      <c r="Y412" s="713"/>
      <c r="Z412" s="137"/>
    </row>
    <row r="413" spans="2:26" x14ac:dyDescent="0.35">
      <c r="B413" s="40"/>
      <c r="D413" s="79"/>
      <c r="E413" s="72" t="s">
        <v>223</v>
      </c>
      <c r="L413" s="17"/>
      <c r="M413" s="117"/>
      <c r="N413" s="121"/>
      <c r="O413" s="117"/>
      <c r="P413" s="121"/>
      <c r="Q413" s="117">
        <v>11763</v>
      </c>
      <c r="R413" s="121"/>
      <c r="S413" s="117"/>
      <c r="T413" s="121"/>
      <c r="U413" s="117"/>
      <c r="V413" s="121">
        <v>19750</v>
      </c>
      <c r="W413" s="117"/>
      <c r="X413" s="711"/>
      <c r="Y413" s="713"/>
      <c r="Z413" s="137"/>
    </row>
    <row r="414" spans="2:26" x14ac:dyDescent="0.35">
      <c r="B414" s="40"/>
      <c r="D414" s="79"/>
      <c r="E414" s="72"/>
      <c r="L414" s="17"/>
      <c r="M414" s="117"/>
      <c r="N414" s="121"/>
      <c r="O414" s="117"/>
      <c r="P414" s="121"/>
      <c r="Q414" s="117"/>
      <c r="R414" s="121"/>
      <c r="S414" s="117"/>
      <c r="T414" s="121"/>
      <c r="U414" s="117"/>
      <c r="V414" s="121"/>
      <c r="W414" s="117"/>
      <c r="X414" s="711"/>
      <c r="Y414" s="713"/>
      <c r="Z414" s="137"/>
    </row>
    <row r="415" spans="2:26" x14ac:dyDescent="0.35">
      <c r="B415" s="40"/>
      <c r="D415" s="79"/>
      <c r="E415" s="78" t="s">
        <v>193</v>
      </c>
      <c r="L415" s="17"/>
      <c r="M415" s="117"/>
      <c r="N415" s="121"/>
      <c r="O415" s="117"/>
      <c r="P415" s="121"/>
      <c r="Q415" s="117"/>
      <c r="R415" s="121"/>
      <c r="S415" s="117"/>
      <c r="T415" s="121"/>
      <c r="U415" s="117"/>
      <c r="V415" s="121"/>
      <c r="W415" s="117"/>
      <c r="X415" s="711"/>
      <c r="Y415" s="713"/>
      <c r="Z415" s="137"/>
    </row>
    <row r="416" spans="2:26" x14ac:dyDescent="0.35">
      <c r="B416" s="40"/>
      <c r="D416" s="79"/>
      <c r="E416" s="81" t="s">
        <v>216</v>
      </c>
      <c r="L416" s="17"/>
      <c r="M416" s="117"/>
      <c r="N416" s="125"/>
      <c r="O416" s="130"/>
      <c r="P416" s="125"/>
      <c r="Q416" s="130"/>
      <c r="R416" s="125"/>
      <c r="S416" s="130"/>
      <c r="T416" s="125"/>
      <c r="U416" s="130"/>
      <c r="V416" s="125">
        <v>0</v>
      </c>
      <c r="W416" s="117"/>
      <c r="X416" s="711"/>
      <c r="Y416" s="713"/>
      <c r="Z416" s="137"/>
    </row>
    <row r="417" spans="2:26" x14ac:dyDescent="0.35">
      <c r="B417" s="40"/>
      <c r="D417" s="79"/>
      <c r="E417" s="83"/>
      <c r="L417" s="17"/>
      <c r="M417" s="117"/>
      <c r="N417" s="125"/>
      <c r="O417" s="130"/>
      <c r="P417" s="125"/>
      <c r="Q417" s="130"/>
      <c r="R417" s="125"/>
      <c r="S417" s="130"/>
      <c r="T417" s="125"/>
      <c r="U417" s="130"/>
      <c r="V417" s="125"/>
      <c r="W417" s="117"/>
      <c r="X417" s="711"/>
      <c r="Y417" s="713"/>
      <c r="Z417" s="137"/>
    </row>
    <row r="418" spans="2:26" x14ac:dyDescent="0.35">
      <c r="B418" s="40"/>
      <c r="D418" s="79"/>
      <c r="E418" s="78" t="s">
        <v>196</v>
      </c>
      <c r="L418" s="17"/>
      <c r="M418" s="117"/>
      <c r="N418" s="125"/>
      <c r="O418" s="130"/>
      <c r="P418" s="125"/>
      <c r="Q418" s="130"/>
      <c r="R418" s="125"/>
      <c r="S418" s="130"/>
      <c r="T418" s="125"/>
      <c r="U418" s="130"/>
      <c r="V418" s="125"/>
      <c r="W418" s="117"/>
      <c r="X418" s="711"/>
      <c r="Y418" s="713"/>
      <c r="Z418" s="137"/>
    </row>
    <row r="419" spans="2:26" x14ac:dyDescent="0.35">
      <c r="B419" s="40"/>
      <c r="D419" s="79"/>
      <c r="E419" s="81" t="s">
        <v>224</v>
      </c>
      <c r="L419" s="17"/>
      <c r="M419" s="117"/>
      <c r="N419" s="125"/>
      <c r="O419" s="130"/>
      <c r="P419" s="125"/>
      <c r="Q419" s="130"/>
      <c r="R419" s="125"/>
      <c r="S419" s="130"/>
      <c r="T419" s="125"/>
      <c r="U419" s="130"/>
      <c r="V419" s="125"/>
      <c r="W419" s="117"/>
      <c r="X419" s="711"/>
      <c r="Y419" s="713"/>
      <c r="Z419" s="137"/>
    </row>
    <row r="420" spans="2:26" x14ac:dyDescent="0.35">
      <c r="B420" s="40"/>
      <c r="D420" s="79"/>
      <c r="E420" s="72"/>
      <c r="L420" s="17"/>
      <c r="M420" s="117"/>
      <c r="N420" s="125"/>
      <c r="O420" s="130"/>
      <c r="P420" s="125"/>
      <c r="Q420" s="130"/>
      <c r="R420" s="125"/>
      <c r="S420" s="130"/>
      <c r="T420" s="125"/>
      <c r="U420" s="130"/>
      <c r="V420" s="125"/>
      <c r="W420" s="117"/>
      <c r="X420" s="711"/>
      <c r="Y420" s="713"/>
      <c r="Z420" s="137"/>
    </row>
    <row r="421" spans="2:26" x14ac:dyDescent="0.35">
      <c r="B421" s="40"/>
      <c r="D421" s="69" t="s">
        <v>225</v>
      </c>
      <c r="E421" s="70"/>
      <c r="L421" s="17"/>
      <c r="M421" s="117"/>
      <c r="N421" s="121"/>
      <c r="O421" s="117"/>
      <c r="P421" s="121"/>
      <c r="Q421" s="117"/>
      <c r="R421" s="121"/>
      <c r="S421" s="117"/>
      <c r="T421" s="121"/>
      <c r="U421" s="117"/>
      <c r="V421" s="121"/>
      <c r="W421" s="117"/>
      <c r="X421" s="711"/>
      <c r="Y421" s="713"/>
      <c r="Z421" s="137"/>
    </row>
    <row r="422" spans="2:26" x14ac:dyDescent="0.35">
      <c r="B422" s="40"/>
      <c r="D422" s="79"/>
      <c r="E422" s="78" t="s">
        <v>181</v>
      </c>
      <c r="L422" s="17"/>
      <c r="M422" s="117"/>
      <c r="N422" s="121"/>
      <c r="O422" s="117"/>
      <c r="P422" s="121"/>
      <c r="Q422" s="117"/>
      <c r="R422" s="121"/>
      <c r="S422" s="117"/>
      <c r="T422" s="121"/>
      <c r="U422" s="117"/>
      <c r="V422" s="121"/>
      <c r="W422" s="117"/>
      <c r="X422" s="711"/>
      <c r="Y422" s="713"/>
      <c r="Z422" s="137"/>
    </row>
    <row r="423" spans="2:26" x14ac:dyDescent="0.35">
      <c r="B423" s="40"/>
      <c r="D423" s="84"/>
      <c r="E423" s="81" t="s">
        <v>226</v>
      </c>
      <c r="L423" s="17"/>
      <c r="M423" s="117"/>
      <c r="N423" s="121">
        <v>7315</v>
      </c>
      <c r="O423" s="117">
        <v>7315</v>
      </c>
      <c r="P423" s="121">
        <v>11028</v>
      </c>
      <c r="Q423" s="117">
        <v>5851</v>
      </c>
      <c r="R423" s="121"/>
      <c r="S423" s="117">
        <v>3201</v>
      </c>
      <c r="T423" s="121">
        <v>2792</v>
      </c>
      <c r="U423" s="117">
        <v>5488</v>
      </c>
      <c r="V423" s="121">
        <v>20327</v>
      </c>
      <c r="W423" s="117"/>
      <c r="X423" s="711"/>
      <c r="Y423" s="713"/>
      <c r="Z423" s="137"/>
    </row>
    <row r="424" spans="2:26" x14ac:dyDescent="0.35">
      <c r="B424" s="40"/>
      <c r="D424" s="84"/>
      <c r="E424" s="81" t="s">
        <v>227</v>
      </c>
      <c r="L424" s="17"/>
      <c r="M424" s="117"/>
      <c r="N424" s="121">
        <v>75</v>
      </c>
      <c r="O424" s="117">
        <v>75</v>
      </c>
      <c r="P424" s="121">
        <v>125</v>
      </c>
      <c r="Q424" s="117">
        <v>125</v>
      </c>
      <c r="R424" s="121"/>
      <c r="S424" s="117">
        <v>58</v>
      </c>
      <c r="T424" s="121">
        <v>29</v>
      </c>
      <c r="U424" s="117">
        <v>123</v>
      </c>
      <c r="V424" s="121">
        <v>606</v>
      </c>
      <c r="W424" s="117"/>
      <c r="X424" s="711"/>
      <c r="Y424" s="713"/>
      <c r="Z424" s="137"/>
    </row>
    <row r="425" spans="2:26" x14ac:dyDescent="0.35">
      <c r="B425" s="40"/>
      <c r="D425" s="84"/>
      <c r="E425" s="83"/>
      <c r="L425" s="17"/>
      <c r="M425" s="117"/>
      <c r="N425" s="121"/>
      <c r="O425" s="117"/>
      <c r="P425" s="121"/>
      <c r="Q425" s="117"/>
      <c r="R425" s="121"/>
      <c r="S425" s="117"/>
      <c r="T425" s="121"/>
      <c r="U425" s="117"/>
      <c r="V425" s="121"/>
      <c r="W425" s="117"/>
      <c r="X425" s="711"/>
      <c r="Y425" s="713"/>
      <c r="Z425" s="137"/>
    </row>
    <row r="426" spans="2:26" x14ac:dyDescent="0.35">
      <c r="B426" s="40"/>
      <c r="D426" s="79"/>
      <c r="E426" s="78" t="s">
        <v>193</v>
      </c>
      <c r="L426" s="17"/>
      <c r="M426" s="117"/>
      <c r="N426" s="121"/>
      <c r="O426" s="117"/>
      <c r="P426" s="121"/>
      <c r="Q426" s="117"/>
      <c r="R426" s="121"/>
      <c r="S426" s="117"/>
      <c r="T426" s="121"/>
      <c r="U426" s="117"/>
      <c r="V426" s="121"/>
      <c r="W426" s="117"/>
      <c r="X426" s="711"/>
      <c r="Y426" s="713"/>
      <c r="Z426" s="137"/>
    </row>
    <row r="427" spans="2:26" x14ac:dyDescent="0.35">
      <c r="B427" s="40"/>
      <c r="D427" s="85"/>
      <c r="E427" s="86" t="s">
        <v>228</v>
      </c>
      <c r="L427" s="17"/>
      <c r="M427" s="117"/>
      <c r="N427" s="125">
        <v>0</v>
      </c>
      <c r="O427" s="130">
        <v>0</v>
      </c>
      <c r="P427" s="125">
        <v>0</v>
      </c>
      <c r="Q427" s="130">
        <v>0</v>
      </c>
      <c r="R427" s="125"/>
      <c r="S427" s="130">
        <v>0</v>
      </c>
      <c r="T427" s="125">
        <v>0</v>
      </c>
      <c r="U427" s="130">
        <v>0</v>
      </c>
      <c r="V427" s="125">
        <v>1.1999999999999999E-3</v>
      </c>
      <c r="W427" s="117"/>
      <c r="X427" s="711"/>
      <c r="Y427" s="713"/>
      <c r="Z427" s="137"/>
    </row>
    <row r="428" spans="2:26" x14ac:dyDescent="0.35">
      <c r="B428" s="40"/>
      <c r="D428" s="85"/>
      <c r="E428" s="86" t="s">
        <v>229</v>
      </c>
      <c r="L428" s="17"/>
      <c r="M428" s="117"/>
      <c r="N428" s="125">
        <v>0</v>
      </c>
      <c r="O428" s="130">
        <v>0</v>
      </c>
      <c r="P428" s="125">
        <v>0</v>
      </c>
      <c r="Q428" s="130">
        <v>0</v>
      </c>
      <c r="R428" s="125"/>
      <c r="S428" s="130">
        <v>0</v>
      </c>
      <c r="T428" s="125">
        <v>0</v>
      </c>
      <c r="U428" s="130">
        <v>0</v>
      </c>
      <c r="V428" s="125">
        <v>0</v>
      </c>
      <c r="W428" s="117"/>
      <c r="X428" s="711"/>
      <c r="Y428" s="713"/>
      <c r="Z428" s="137"/>
    </row>
    <row r="429" spans="2:26" x14ac:dyDescent="0.35">
      <c r="B429" s="40"/>
      <c r="D429" s="79"/>
      <c r="E429" s="81" t="s">
        <v>230</v>
      </c>
      <c r="L429" s="17"/>
      <c r="M429" s="117"/>
      <c r="N429" s="125">
        <v>1</v>
      </c>
      <c r="O429" s="130">
        <v>1</v>
      </c>
      <c r="P429" s="125">
        <v>1</v>
      </c>
      <c r="Q429" s="130">
        <v>1</v>
      </c>
      <c r="R429" s="125"/>
      <c r="S429" s="130">
        <v>1</v>
      </c>
      <c r="T429" s="125">
        <v>1</v>
      </c>
      <c r="U429" s="130">
        <v>1</v>
      </c>
      <c r="V429" s="125">
        <v>1</v>
      </c>
      <c r="W429" s="117"/>
      <c r="X429" s="711"/>
      <c r="Y429" s="713"/>
      <c r="Z429" s="137"/>
    </row>
    <row r="430" spans="2:26" x14ac:dyDescent="0.35">
      <c r="B430" s="40"/>
      <c r="D430" s="84"/>
      <c r="E430" s="81" t="s">
        <v>231</v>
      </c>
      <c r="L430" s="17"/>
      <c r="M430" s="117"/>
      <c r="N430" s="125">
        <v>0</v>
      </c>
      <c r="O430" s="130">
        <v>0</v>
      </c>
      <c r="P430" s="125">
        <v>1</v>
      </c>
      <c r="Q430" s="130">
        <v>1</v>
      </c>
      <c r="R430" s="125"/>
      <c r="S430" s="130">
        <v>0.01</v>
      </c>
      <c r="T430" s="125">
        <v>0.14000000000000001</v>
      </c>
      <c r="U430" s="130">
        <v>1</v>
      </c>
      <c r="V430" s="125">
        <v>1</v>
      </c>
      <c r="W430" s="117"/>
      <c r="X430" s="711"/>
      <c r="Y430" s="713"/>
      <c r="Z430" s="137"/>
    </row>
    <row r="431" spans="2:26" x14ac:dyDescent="0.35">
      <c r="B431" s="40"/>
      <c r="D431" s="84"/>
      <c r="E431" s="83"/>
      <c r="L431" s="17"/>
      <c r="M431" s="117"/>
      <c r="N431" s="125"/>
      <c r="O431" s="130"/>
      <c r="P431" s="125"/>
      <c r="Q431" s="130"/>
      <c r="R431" s="125"/>
      <c r="S431" s="130"/>
      <c r="T431" s="125"/>
      <c r="U431" s="130"/>
      <c r="V431" s="125"/>
      <c r="W431" s="117"/>
      <c r="X431" s="711"/>
      <c r="Y431" s="713"/>
      <c r="Z431" s="137"/>
    </row>
    <row r="432" spans="2:26" x14ac:dyDescent="0.35">
      <c r="B432" s="40"/>
      <c r="D432" s="79"/>
      <c r="E432" s="78" t="s">
        <v>196</v>
      </c>
      <c r="L432" s="17"/>
      <c r="M432" s="117"/>
      <c r="N432" s="125"/>
      <c r="O432" s="130"/>
      <c r="P432" s="125"/>
      <c r="Q432" s="130"/>
      <c r="R432" s="125"/>
      <c r="S432" s="130"/>
      <c r="T432" s="125"/>
      <c r="U432" s="130"/>
      <c r="V432" s="125"/>
      <c r="W432" s="117"/>
      <c r="X432" s="711"/>
      <c r="Y432" s="713"/>
      <c r="Z432" s="137"/>
    </row>
    <row r="433" spans="2:26" x14ac:dyDescent="0.35">
      <c r="B433" s="40"/>
      <c r="D433" s="85"/>
      <c r="E433" s="86" t="s">
        <v>232</v>
      </c>
      <c r="L433" s="17"/>
      <c r="M433" s="117"/>
      <c r="N433" s="125">
        <v>1</v>
      </c>
      <c r="O433" s="130">
        <v>1</v>
      </c>
      <c r="P433" s="125">
        <v>1</v>
      </c>
      <c r="Q433" s="130">
        <v>1</v>
      </c>
      <c r="R433" s="125"/>
      <c r="S433" s="125">
        <v>1</v>
      </c>
      <c r="T433" s="130">
        <v>1</v>
      </c>
      <c r="U433" s="125">
        <v>1</v>
      </c>
      <c r="V433" s="130">
        <v>1</v>
      </c>
      <c r="W433" s="117"/>
      <c r="X433" s="711"/>
      <c r="Y433" s="713"/>
      <c r="Z433" s="137"/>
    </row>
    <row r="434" spans="2:26" x14ac:dyDescent="0.35">
      <c r="B434" s="40"/>
      <c r="D434" s="79"/>
      <c r="E434" s="78"/>
      <c r="L434" s="17"/>
      <c r="M434" s="117"/>
      <c r="N434" s="125"/>
      <c r="O434" s="130"/>
      <c r="P434" s="125"/>
      <c r="Q434" s="130"/>
      <c r="R434" s="125"/>
      <c r="S434" s="130"/>
      <c r="T434" s="125"/>
      <c r="U434" s="130"/>
      <c r="V434" s="125"/>
      <c r="W434" s="117"/>
      <c r="X434" s="711"/>
      <c r="Y434" s="713"/>
      <c r="Z434" s="137"/>
    </row>
    <row r="435" spans="2:26" x14ac:dyDescent="0.35">
      <c r="B435" s="40"/>
      <c r="D435" s="69" t="s">
        <v>233</v>
      </c>
      <c r="E435" s="70"/>
      <c r="L435" s="17"/>
      <c r="M435" s="117"/>
      <c r="N435" s="121"/>
      <c r="O435" s="117"/>
      <c r="P435" s="121"/>
      <c r="Q435" s="117"/>
      <c r="R435" s="121"/>
      <c r="S435" s="117"/>
      <c r="T435" s="121"/>
      <c r="U435" s="117"/>
      <c r="V435" s="121"/>
      <c r="W435" s="117"/>
      <c r="X435" s="711"/>
      <c r="Y435" s="713"/>
      <c r="Z435" s="137"/>
    </row>
    <row r="436" spans="2:26" x14ac:dyDescent="0.35">
      <c r="B436" s="40"/>
      <c r="D436" s="79"/>
      <c r="E436" s="78" t="s">
        <v>181</v>
      </c>
      <c r="L436" s="17"/>
      <c r="M436" s="117"/>
      <c r="N436" s="121"/>
      <c r="O436" s="117"/>
      <c r="P436" s="121"/>
      <c r="Q436" s="117"/>
      <c r="R436" s="121"/>
      <c r="S436" s="117"/>
      <c r="T436" s="121"/>
      <c r="U436" s="117"/>
      <c r="V436" s="121"/>
      <c r="W436" s="117"/>
      <c r="X436" s="711"/>
      <c r="Y436" s="713"/>
      <c r="Z436" s="137"/>
    </row>
    <row r="437" spans="2:26" x14ac:dyDescent="0.35">
      <c r="B437" s="40"/>
      <c r="D437" s="79"/>
      <c r="E437" s="72" t="s">
        <v>356</v>
      </c>
      <c r="L437" s="17"/>
      <c r="M437" s="117"/>
      <c r="N437" s="121"/>
      <c r="O437" s="117"/>
      <c r="P437" s="121"/>
      <c r="Q437" s="117"/>
      <c r="R437" s="121"/>
      <c r="S437" s="117">
        <v>73</v>
      </c>
      <c r="T437" s="121">
        <v>39</v>
      </c>
      <c r="U437" s="117">
        <v>95</v>
      </c>
      <c r="V437" s="121"/>
      <c r="W437" s="117"/>
      <c r="X437" s="711"/>
      <c r="Y437" s="713"/>
      <c r="Z437" s="137"/>
    </row>
    <row r="438" spans="2:26" x14ac:dyDescent="0.35">
      <c r="B438" s="40"/>
      <c r="D438" s="79"/>
      <c r="E438" s="72" t="s">
        <v>357</v>
      </c>
      <c r="L438" s="17"/>
      <c r="M438" s="117"/>
      <c r="N438" s="121"/>
      <c r="O438" s="117"/>
      <c r="P438" s="121"/>
      <c r="Q438" s="117"/>
      <c r="R438" s="121"/>
      <c r="S438" s="117">
        <v>21130</v>
      </c>
      <c r="T438" s="121">
        <v>10140</v>
      </c>
      <c r="U438" s="117">
        <v>2435</v>
      </c>
      <c r="V438" s="121"/>
      <c r="W438" s="117"/>
      <c r="X438" s="711"/>
      <c r="Y438" s="713"/>
      <c r="Z438" s="137"/>
    </row>
    <row r="439" spans="2:26" x14ac:dyDescent="0.35">
      <c r="B439" s="40"/>
      <c r="D439" s="79"/>
      <c r="E439" s="72"/>
      <c r="L439" s="17"/>
      <c r="M439" s="117"/>
      <c r="N439" s="121"/>
      <c r="O439" s="117"/>
      <c r="P439" s="121"/>
      <c r="Q439" s="117"/>
      <c r="R439" s="121"/>
      <c r="S439" s="117"/>
      <c r="T439" s="121"/>
      <c r="U439" s="117"/>
      <c r="V439" s="121"/>
      <c r="W439" s="117"/>
      <c r="X439" s="711"/>
      <c r="Y439" s="713"/>
      <c r="Z439" s="137"/>
    </row>
    <row r="440" spans="2:26" x14ac:dyDescent="0.35">
      <c r="B440" s="40"/>
      <c r="D440" s="79"/>
      <c r="E440" s="72"/>
      <c r="L440" s="17"/>
      <c r="M440" s="117"/>
      <c r="N440" s="121"/>
      <c r="O440" s="117"/>
      <c r="P440" s="121"/>
      <c r="Q440" s="117"/>
      <c r="R440" s="121"/>
      <c r="S440" s="117"/>
      <c r="T440" s="121"/>
      <c r="U440" s="117"/>
      <c r="V440" s="121"/>
      <c r="W440" s="117"/>
      <c r="X440" s="711"/>
      <c r="Y440" s="713"/>
      <c r="Z440" s="137"/>
    </row>
    <row r="441" spans="2:26" x14ac:dyDescent="0.35">
      <c r="B441" s="40"/>
      <c r="D441" s="79"/>
      <c r="E441" s="72"/>
      <c r="L441" s="17"/>
      <c r="M441" s="117"/>
      <c r="N441" s="121"/>
      <c r="O441" s="117"/>
      <c r="P441" s="121"/>
      <c r="Q441" s="117"/>
      <c r="R441" s="121"/>
      <c r="S441" s="117"/>
      <c r="T441" s="121"/>
      <c r="U441" s="117"/>
      <c r="V441" s="121"/>
      <c r="W441" s="117"/>
      <c r="X441" s="711"/>
      <c r="Y441" s="713"/>
      <c r="Z441" s="137"/>
    </row>
    <row r="442" spans="2:26" x14ac:dyDescent="0.35">
      <c r="B442" s="40"/>
      <c r="D442" s="79"/>
      <c r="E442" s="72"/>
      <c r="L442" s="17"/>
      <c r="M442" s="117"/>
      <c r="N442" s="121"/>
      <c r="O442" s="117"/>
      <c r="P442" s="121"/>
      <c r="Q442" s="117"/>
      <c r="R442" s="121"/>
      <c r="S442" s="117"/>
      <c r="T442" s="121"/>
      <c r="U442" s="117"/>
      <c r="V442" s="121"/>
      <c r="W442" s="117"/>
      <c r="X442" s="711"/>
      <c r="Y442" s="713"/>
      <c r="Z442" s="137"/>
    </row>
    <row r="443" spans="2:26" x14ac:dyDescent="0.35">
      <c r="B443" s="40"/>
      <c r="D443" s="79"/>
      <c r="E443" s="78" t="s">
        <v>196</v>
      </c>
      <c r="L443" s="17"/>
      <c r="M443" s="117"/>
      <c r="N443" s="121"/>
      <c r="O443" s="117"/>
      <c r="P443" s="121"/>
      <c r="Q443" s="117"/>
      <c r="R443" s="121"/>
      <c r="S443" s="117"/>
      <c r="T443" s="121"/>
      <c r="U443" s="117"/>
      <c r="V443" s="121"/>
      <c r="W443" s="117"/>
      <c r="X443" s="711"/>
      <c r="Y443" s="713"/>
      <c r="Z443" s="137"/>
    </row>
    <row r="444" spans="2:26" x14ac:dyDescent="0.35">
      <c r="B444" s="40"/>
      <c r="D444" s="87"/>
      <c r="E444" s="88" t="s">
        <v>239</v>
      </c>
      <c r="L444" s="17"/>
      <c r="M444" s="117"/>
      <c r="N444" s="125"/>
      <c r="O444" s="130"/>
      <c r="P444" s="125"/>
      <c r="Q444" s="130"/>
      <c r="R444" s="125"/>
      <c r="S444" s="130"/>
      <c r="T444" s="125"/>
      <c r="U444" s="130"/>
      <c r="V444" s="125"/>
      <c r="W444" s="117"/>
      <c r="X444" s="711"/>
      <c r="Y444" s="713"/>
      <c r="Z444" s="137"/>
    </row>
    <row r="445" spans="2:26" x14ac:dyDescent="0.35">
      <c r="B445" s="40"/>
      <c r="D445" s="79"/>
      <c r="E445" s="72"/>
      <c r="L445" s="17"/>
      <c r="M445" s="117"/>
      <c r="N445" s="125"/>
      <c r="O445" s="130"/>
      <c r="P445" s="125"/>
      <c r="Q445" s="130"/>
      <c r="R445" s="125"/>
      <c r="S445" s="130"/>
      <c r="T445" s="125"/>
      <c r="U445" s="130"/>
      <c r="V445" s="125"/>
      <c r="W445" s="117"/>
      <c r="X445" s="711"/>
      <c r="Y445" s="713"/>
      <c r="Z445" s="137"/>
    </row>
    <row r="446" spans="2:26" x14ac:dyDescent="0.35">
      <c r="B446" s="40"/>
      <c r="L446" s="17"/>
      <c r="M446" s="117"/>
      <c r="N446" s="121"/>
      <c r="O446" s="117"/>
      <c r="P446" s="121"/>
      <c r="Q446" s="117"/>
      <c r="R446" s="121"/>
      <c r="S446" s="117"/>
      <c r="T446" s="121"/>
      <c r="U446" s="117"/>
      <c r="V446" s="121"/>
      <c r="W446" s="117"/>
      <c r="X446" s="711"/>
      <c r="Y446" s="713"/>
      <c r="Z446" s="137"/>
    </row>
    <row r="447" spans="2:26" x14ac:dyDescent="0.35">
      <c r="B447" s="40"/>
      <c r="L447" s="17"/>
      <c r="M447" s="117"/>
      <c r="N447" s="121"/>
      <c r="O447" s="117"/>
      <c r="P447" s="121"/>
      <c r="Q447" s="117"/>
      <c r="R447" s="121"/>
      <c r="S447" s="117"/>
      <c r="T447" s="121"/>
      <c r="U447" s="117"/>
      <c r="V447" s="121"/>
      <c r="W447" s="117"/>
      <c r="X447" s="711"/>
      <c r="Y447" s="713"/>
      <c r="Z447" s="137"/>
    </row>
    <row r="448" spans="2:26" x14ac:dyDescent="0.35">
      <c r="B448" s="40"/>
      <c r="D448" s="57" t="s">
        <v>240</v>
      </c>
      <c r="L448" s="17"/>
      <c r="M448" s="117"/>
      <c r="N448" s="121"/>
      <c r="O448" s="117"/>
      <c r="P448" s="121"/>
      <c r="Q448" s="117"/>
      <c r="R448" s="121"/>
      <c r="S448" s="117"/>
      <c r="T448" s="121"/>
      <c r="U448" s="117"/>
      <c r="V448" s="121"/>
      <c r="W448" s="117"/>
      <c r="X448" s="711"/>
      <c r="Y448" s="713"/>
      <c r="Z448" s="137"/>
    </row>
    <row r="449" spans="2:26" x14ac:dyDescent="0.35">
      <c r="B449" s="40"/>
      <c r="L449" s="17"/>
      <c r="M449" s="117"/>
      <c r="N449" s="121"/>
      <c r="O449" s="117"/>
      <c r="P449" s="121"/>
      <c r="Q449" s="117"/>
      <c r="R449" s="121"/>
      <c r="S449" s="117"/>
      <c r="T449" s="121"/>
      <c r="U449" s="117"/>
      <c r="V449" s="121"/>
      <c r="W449" s="117"/>
      <c r="X449" s="711"/>
      <c r="Y449" s="713"/>
      <c r="Z449" s="137"/>
    </row>
    <row r="450" spans="2:26" x14ac:dyDescent="0.35">
      <c r="B450" s="40"/>
      <c r="D450" t="s">
        <v>241</v>
      </c>
      <c r="L450" s="17"/>
      <c r="M450" s="117"/>
      <c r="N450" s="121"/>
      <c r="O450" s="117"/>
      <c r="P450" s="121"/>
      <c r="Q450" s="117"/>
      <c r="R450" s="121"/>
      <c r="S450" s="117"/>
      <c r="T450" s="121"/>
      <c r="U450" s="117"/>
      <c r="V450" s="121"/>
      <c r="W450" s="117">
        <v>89</v>
      </c>
      <c r="X450" s="711"/>
      <c r="Y450" s="713"/>
      <c r="Z450" s="137"/>
    </row>
    <row r="451" spans="2:26" x14ac:dyDescent="0.35">
      <c r="B451" s="40"/>
      <c r="D451" t="s">
        <v>242</v>
      </c>
      <c r="L451" s="17"/>
      <c r="M451" s="117"/>
      <c r="N451" s="121"/>
      <c r="O451" s="117"/>
      <c r="P451" s="121"/>
      <c r="Q451" s="117"/>
      <c r="R451" s="121"/>
      <c r="S451" s="117"/>
      <c r="T451" s="121"/>
      <c r="U451" s="117"/>
      <c r="V451" s="121"/>
      <c r="W451" s="117">
        <v>71</v>
      </c>
      <c r="X451" s="711"/>
      <c r="Y451" s="713"/>
      <c r="Z451" s="137"/>
    </row>
    <row r="452" spans="2:26" x14ac:dyDescent="0.35">
      <c r="B452" s="40"/>
      <c r="D452" t="s">
        <v>243</v>
      </c>
      <c r="L452" s="17"/>
      <c r="M452" s="117"/>
      <c r="N452" s="121"/>
      <c r="O452" s="117"/>
      <c r="P452" s="121"/>
      <c r="Q452" s="117"/>
      <c r="R452" s="121"/>
      <c r="S452" s="117"/>
      <c r="T452" s="121"/>
      <c r="U452" s="117"/>
      <c r="V452" s="121"/>
      <c r="W452" s="117">
        <v>88</v>
      </c>
      <c r="X452" s="711"/>
      <c r="Y452" s="713"/>
      <c r="Z452" s="137"/>
    </row>
    <row r="453" spans="2:26" x14ac:dyDescent="0.35">
      <c r="B453" s="40"/>
      <c r="D453" t="s">
        <v>244</v>
      </c>
      <c r="L453" s="17"/>
      <c r="M453" s="117"/>
      <c r="N453" s="121"/>
      <c r="O453" s="117"/>
      <c r="P453" s="121"/>
      <c r="Q453" s="117"/>
      <c r="R453" s="121"/>
      <c r="S453" s="117"/>
      <c r="T453" s="121"/>
      <c r="U453" s="117"/>
      <c r="V453" s="121"/>
      <c r="W453" s="117">
        <v>47</v>
      </c>
      <c r="X453" s="711"/>
      <c r="Y453" s="713"/>
      <c r="Z453" s="137"/>
    </row>
    <row r="454" spans="2:26" x14ac:dyDescent="0.35">
      <c r="B454" s="40"/>
      <c r="L454" s="17"/>
      <c r="M454" s="117"/>
      <c r="N454" s="121"/>
      <c r="O454" s="117"/>
      <c r="P454" s="121"/>
      <c r="Q454" s="117"/>
      <c r="R454" s="121"/>
      <c r="S454" s="117"/>
      <c r="T454" s="121"/>
      <c r="U454" s="117"/>
      <c r="V454" s="121"/>
      <c r="W454" s="117"/>
      <c r="X454" s="711"/>
      <c r="Y454" s="713"/>
      <c r="Z454" s="137"/>
    </row>
    <row r="455" spans="2:26" x14ac:dyDescent="0.35">
      <c r="B455" s="39" t="s">
        <v>245</v>
      </c>
      <c r="L455" s="17"/>
      <c r="M455" s="117"/>
      <c r="N455" s="121"/>
      <c r="O455" s="117"/>
      <c r="P455" s="121"/>
      <c r="Q455" s="117"/>
      <c r="R455" s="121"/>
      <c r="S455" s="117"/>
      <c r="T455" s="121"/>
      <c r="U455" s="117"/>
      <c r="V455" s="121"/>
      <c r="W455" s="117"/>
      <c r="X455" s="711"/>
      <c r="Y455" s="713"/>
      <c r="Z455" s="137"/>
    </row>
    <row r="456" spans="2:26" x14ac:dyDescent="0.35">
      <c r="B456" s="40"/>
      <c r="L456" s="17"/>
      <c r="M456" s="117"/>
      <c r="N456" s="121"/>
      <c r="O456" s="117"/>
      <c r="P456" s="121"/>
      <c r="Q456" s="117"/>
      <c r="R456" s="121"/>
      <c r="S456" s="117"/>
      <c r="T456" s="121"/>
      <c r="U456" s="117"/>
      <c r="V456" s="121"/>
      <c r="W456" s="117"/>
      <c r="X456" s="711"/>
      <c r="Y456" s="713"/>
      <c r="Z456" s="137"/>
    </row>
    <row r="457" spans="2:26" x14ac:dyDescent="0.35">
      <c r="B457" s="40"/>
      <c r="D457" s="89" t="s">
        <v>246</v>
      </c>
      <c r="E457" s="90"/>
      <c r="L457" s="17"/>
      <c r="M457" s="117"/>
      <c r="N457" s="121"/>
      <c r="O457" s="117"/>
      <c r="P457" s="121"/>
      <c r="Q457" s="117"/>
      <c r="R457" s="121"/>
      <c r="S457" s="117"/>
      <c r="T457" s="121"/>
      <c r="U457" s="117"/>
      <c r="V457" s="121"/>
      <c r="W457" s="117"/>
      <c r="X457" s="711"/>
      <c r="Y457" s="713"/>
      <c r="Z457" s="137"/>
    </row>
    <row r="458" spans="2:26" x14ac:dyDescent="0.35">
      <c r="B458" s="40"/>
      <c r="D458" s="91" t="s">
        <v>181</v>
      </c>
      <c r="E458" s="43" t="s">
        <v>247</v>
      </c>
      <c r="L458" s="17"/>
      <c r="M458" s="117"/>
      <c r="N458" s="121"/>
      <c r="O458" s="117"/>
      <c r="P458" s="121"/>
      <c r="Q458" s="117"/>
      <c r="R458" s="121"/>
      <c r="S458" s="117"/>
      <c r="T458" s="121"/>
      <c r="U458" s="117"/>
      <c r="V458" s="121"/>
      <c r="W458" s="117"/>
      <c r="X458" s="711"/>
      <c r="Y458" s="713"/>
      <c r="Z458" s="137"/>
    </row>
    <row r="459" spans="2:26" x14ac:dyDescent="0.35">
      <c r="B459" s="40"/>
      <c r="D459" s="43"/>
      <c r="E459" s="62" t="s">
        <v>248</v>
      </c>
      <c r="L459" s="17"/>
      <c r="M459" s="117"/>
      <c r="N459" s="121"/>
      <c r="O459" s="117"/>
      <c r="P459" s="121"/>
      <c r="Q459" s="117"/>
      <c r="R459" s="121"/>
      <c r="S459" s="117"/>
      <c r="T459" s="121"/>
      <c r="U459" s="117"/>
      <c r="V459" s="121"/>
      <c r="W459" s="117"/>
      <c r="X459" s="711"/>
      <c r="Y459" s="713"/>
      <c r="Z459" s="137"/>
    </row>
    <row r="460" spans="2:26" x14ac:dyDescent="0.35">
      <c r="B460" s="40"/>
      <c r="D460" s="43"/>
      <c r="E460" s="58" t="s">
        <v>249</v>
      </c>
      <c r="L460" s="17"/>
      <c r="M460" s="117"/>
      <c r="N460" s="121"/>
      <c r="O460" s="117">
        <v>60</v>
      </c>
      <c r="P460" s="121">
        <v>173</v>
      </c>
      <c r="Q460" s="117">
        <v>140</v>
      </c>
      <c r="R460" s="121"/>
      <c r="S460" s="117"/>
      <c r="T460" s="121">
        <v>47</v>
      </c>
      <c r="U460" s="117">
        <v>170</v>
      </c>
      <c r="V460" s="121">
        <v>133</v>
      </c>
      <c r="W460" s="117"/>
      <c r="X460" s="711"/>
      <c r="Y460" s="713"/>
      <c r="Z460" s="137"/>
    </row>
    <row r="461" spans="2:26" x14ac:dyDescent="0.35">
      <c r="B461" s="40"/>
      <c r="D461" s="43"/>
      <c r="E461" s="58" t="s">
        <v>250</v>
      </c>
      <c r="L461" s="17"/>
      <c r="M461" s="117"/>
      <c r="N461" s="121"/>
      <c r="O461" s="117"/>
      <c r="P461" s="121">
        <v>282</v>
      </c>
      <c r="Q461" s="117">
        <v>218</v>
      </c>
      <c r="R461" s="121"/>
      <c r="S461" s="117"/>
      <c r="T461" s="121"/>
      <c r="U461" s="117">
        <v>282</v>
      </c>
      <c r="V461" s="121">
        <v>215</v>
      </c>
      <c r="W461" s="117"/>
      <c r="X461" s="711"/>
      <c r="Y461" s="713"/>
      <c r="Z461" s="137"/>
    </row>
    <row r="462" spans="2:26" x14ac:dyDescent="0.35">
      <c r="B462" s="40"/>
      <c r="D462" s="43"/>
      <c r="E462" s="58" t="s">
        <v>251</v>
      </c>
      <c r="L462" s="17"/>
      <c r="M462" s="117"/>
      <c r="N462" s="121">
        <v>815</v>
      </c>
      <c r="O462" s="117">
        <v>279</v>
      </c>
      <c r="P462" s="121">
        <v>31</v>
      </c>
      <c r="Q462" s="117">
        <v>22</v>
      </c>
      <c r="R462" s="121"/>
      <c r="S462" s="117">
        <v>777</v>
      </c>
      <c r="T462" s="121">
        <v>264</v>
      </c>
      <c r="U462" s="117">
        <v>31</v>
      </c>
      <c r="V462" s="121">
        <v>20</v>
      </c>
      <c r="W462" s="117"/>
      <c r="X462" s="711"/>
      <c r="Y462" s="713"/>
      <c r="Z462" s="137"/>
    </row>
    <row r="463" spans="2:26" x14ac:dyDescent="0.35">
      <c r="B463" s="40"/>
      <c r="D463" s="43"/>
      <c r="E463" s="58" t="s">
        <v>358</v>
      </c>
      <c r="L463" s="17"/>
      <c r="M463" s="117"/>
      <c r="N463" s="121"/>
      <c r="O463" s="117">
        <v>93</v>
      </c>
      <c r="P463" s="121">
        <v>5462</v>
      </c>
      <c r="Q463" s="117"/>
      <c r="R463" s="121"/>
      <c r="S463" s="117"/>
      <c r="T463" s="121">
        <v>35</v>
      </c>
      <c r="U463" s="117">
        <v>5451</v>
      </c>
      <c r="V463" s="121"/>
      <c r="W463" s="117"/>
      <c r="X463" s="711"/>
      <c r="Y463" s="713"/>
      <c r="Z463" s="137"/>
    </row>
    <row r="464" spans="2:26" x14ac:dyDescent="0.35">
      <c r="B464" s="40"/>
      <c r="D464" s="43"/>
      <c r="E464" s="58" t="s">
        <v>359</v>
      </c>
      <c r="L464" s="17"/>
      <c r="M464" s="117"/>
      <c r="N464" s="121"/>
      <c r="O464" s="117"/>
      <c r="P464" s="121"/>
      <c r="Q464" s="117">
        <v>15</v>
      </c>
      <c r="R464" s="121"/>
      <c r="S464" s="117"/>
      <c r="T464" s="121"/>
      <c r="U464" s="117"/>
      <c r="V464" s="121">
        <v>13</v>
      </c>
      <c r="W464" s="117"/>
      <c r="X464" s="711"/>
      <c r="Y464" s="713"/>
      <c r="Z464" s="137"/>
    </row>
    <row r="465" spans="2:26" x14ac:dyDescent="0.35">
      <c r="B465" s="40"/>
      <c r="D465" s="43"/>
      <c r="E465" s="43" t="s">
        <v>360</v>
      </c>
      <c r="L465" s="17"/>
      <c r="M465" s="117"/>
      <c r="N465" s="121"/>
      <c r="O465" s="117"/>
      <c r="P465" s="121"/>
      <c r="Q465" s="117">
        <v>133</v>
      </c>
      <c r="R465" s="121"/>
      <c r="S465" s="117"/>
      <c r="T465" s="121"/>
      <c r="U465" s="117"/>
      <c r="V465" s="121">
        <v>133</v>
      </c>
      <c r="W465" s="117"/>
      <c r="X465" s="711"/>
      <c r="Y465" s="713"/>
      <c r="Z465" s="137"/>
    </row>
    <row r="466" spans="2:26" x14ac:dyDescent="0.35">
      <c r="B466" s="40"/>
      <c r="D466" s="92" t="s">
        <v>193</v>
      </c>
      <c r="E466" s="93" t="s">
        <v>254</v>
      </c>
      <c r="L466" s="17"/>
      <c r="M466" s="117"/>
      <c r="N466" s="121"/>
      <c r="O466" s="117"/>
      <c r="P466" s="121"/>
      <c r="Q466" s="117"/>
      <c r="R466" s="121"/>
      <c r="S466" s="117"/>
      <c r="T466" s="121"/>
      <c r="U466" s="117"/>
      <c r="V466" s="121"/>
      <c r="W466" s="117"/>
      <c r="X466" s="711"/>
      <c r="Y466" s="713"/>
      <c r="Z466" s="137"/>
    </row>
    <row r="467" spans="2:26" x14ac:dyDescent="0.35">
      <c r="B467" s="40"/>
      <c r="D467" s="43"/>
      <c r="E467" s="58" t="s">
        <v>249</v>
      </c>
      <c r="L467" s="17"/>
      <c r="M467" s="117"/>
      <c r="N467" s="125"/>
      <c r="O467" s="130">
        <v>1</v>
      </c>
      <c r="P467" s="125">
        <v>1</v>
      </c>
      <c r="Q467" s="130">
        <v>1</v>
      </c>
      <c r="R467" s="125"/>
      <c r="S467" s="130"/>
      <c r="T467" s="125">
        <v>1</v>
      </c>
      <c r="U467" s="130">
        <v>1</v>
      </c>
      <c r="V467" s="125">
        <v>1</v>
      </c>
      <c r="W467" s="117"/>
      <c r="X467" s="711"/>
      <c r="Y467" s="713"/>
      <c r="Z467" s="137"/>
    </row>
    <row r="468" spans="2:26" x14ac:dyDescent="0.35">
      <c r="B468" s="40"/>
      <c r="D468" s="43"/>
      <c r="E468" s="58" t="s">
        <v>250</v>
      </c>
      <c r="L468" s="17"/>
      <c r="M468" s="117"/>
      <c r="N468" s="125"/>
      <c r="O468" s="130"/>
      <c r="P468" s="125">
        <v>1</v>
      </c>
      <c r="Q468" s="130">
        <v>1</v>
      </c>
      <c r="R468" s="125"/>
      <c r="S468" s="130"/>
      <c r="T468" s="125"/>
      <c r="U468" s="130">
        <v>1</v>
      </c>
      <c r="V468" s="125">
        <v>1</v>
      </c>
      <c r="W468" s="117"/>
      <c r="X468" s="711"/>
      <c r="Y468" s="713"/>
      <c r="Z468" s="137"/>
    </row>
    <row r="469" spans="2:26" x14ac:dyDescent="0.35">
      <c r="B469" s="40"/>
      <c r="D469" s="43"/>
      <c r="E469" s="58" t="s">
        <v>251</v>
      </c>
      <c r="L469" s="17"/>
      <c r="M469" s="117"/>
      <c r="N469" s="125">
        <v>0.9</v>
      </c>
      <c r="O469" s="130">
        <v>1</v>
      </c>
      <c r="P469" s="125">
        <v>1</v>
      </c>
      <c r="Q469" s="130">
        <v>1</v>
      </c>
      <c r="R469" s="125"/>
      <c r="S469" s="130">
        <v>0.92300000000000004</v>
      </c>
      <c r="T469" s="125">
        <v>1</v>
      </c>
      <c r="U469" s="130">
        <v>1</v>
      </c>
      <c r="V469" s="125">
        <v>1</v>
      </c>
      <c r="W469" s="117"/>
      <c r="X469" s="711"/>
      <c r="Y469" s="713"/>
      <c r="Z469" s="137"/>
    </row>
    <row r="470" spans="2:26" x14ac:dyDescent="0.35">
      <c r="B470" s="40"/>
      <c r="D470" s="43"/>
      <c r="E470" s="58" t="s">
        <v>358</v>
      </c>
      <c r="L470" s="17"/>
      <c r="M470" s="117"/>
      <c r="N470" s="125"/>
      <c r="O470" s="130"/>
      <c r="P470" s="125"/>
      <c r="Q470" s="130"/>
      <c r="R470" s="125"/>
      <c r="S470" s="130"/>
      <c r="T470" s="125"/>
      <c r="U470" s="130"/>
      <c r="V470" s="125"/>
      <c r="W470" s="117"/>
      <c r="X470" s="711"/>
      <c r="Y470" s="713"/>
      <c r="Z470" s="137"/>
    </row>
    <row r="471" spans="2:26" x14ac:dyDescent="0.35">
      <c r="B471" s="40"/>
      <c r="D471" s="43"/>
      <c r="E471" s="58" t="s">
        <v>359</v>
      </c>
      <c r="L471" s="17"/>
      <c r="M471" s="117"/>
      <c r="N471" s="125"/>
      <c r="O471" s="130"/>
      <c r="P471" s="125"/>
      <c r="Q471" s="130">
        <v>1</v>
      </c>
      <c r="R471" s="125"/>
      <c r="S471" s="130"/>
      <c r="T471" s="125"/>
      <c r="U471" s="130"/>
      <c r="V471" s="125">
        <v>1</v>
      </c>
      <c r="W471" s="117"/>
      <c r="X471" s="711"/>
      <c r="Y471" s="713"/>
      <c r="Z471" s="137"/>
    </row>
    <row r="472" spans="2:26" x14ac:dyDescent="0.35">
      <c r="B472" s="40"/>
      <c r="D472" s="94"/>
      <c r="E472" s="43" t="s">
        <v>360</v>
      </c>
      <c r="L472" s="17"/>
      <c r="M472" s="117"/>
      <c r="N472" s="125"/>
      <c r="O472" s="130"/>
      <c r="P472" s="125"/>
      <c r="Q472" s="130">
        <v>1</v>
      </c>
      <c r="R472" s="125"/>
      <c r="S472" s="130"/>
      <c r="T472" s="125"/>
      <c r="U472" s="130"/>
      <c r="V472" s="125">
        <v>1</v>
      </c>
      <c r="W472" s="117"/>
      <c r="X472" s="711"/>
      <c r="Y472" s="713"/>
      <c r="Z472" s="137"/>
    </row>
    <row r="473" spans="2:26" x14ac:dyDescent="0.35">
      <c r="B473" s="40"/>
      <c r="D473" s="95" t="s">
        <v>196</v>
      </c>
      <c r="E473" s="93" t="s">
        <v>255</v>
      </c>
      <c r="L473" s="17"/>
      <c r="M473" s="117"/>
      <c r="N473" s="125"/>
      <c r="O473" s="130"/>
      <c r="P473" s="125"/>
      <c r="Q473" s="130"/>
      <c r="R473" s="125"/>
      <c r="S473" s="130"/>
      <c r="T473" s="125"/>
      <c r="U473" s="130"/>
      <c r="V473" s="125"/>
      <c r="W473" s="117"/>
      <c r="X473" s="711"/>
      <c r="Y473" s="713"/>
      <c r="Z473" s="137"/>
    </row>
    <row r="474" spans="2:26" x14ac:dyDescent="0.35">
      <c r="B474" s="40"/>
      <c r="D474" s="43"/>
      <c r="E474" s="58" t="s">
        <v>249</v>
      </c>
      <c r="L474" s="17"/>
      <c r="M474" s="117"/>
      <c r="N474" s="125"/>
      <c r="O474" s="130">
        <v>1</v>
      </c>
      <c r="P474" s="125">
        <v>1</v>
      </c>
      <c r="Q474" s="130">
        <v>1</v>
      </c>
      <c r="R474" s="125"/>
      <c r="S474" s="130"/>
      <c r="T474" s="125">
        <v>0.78</v>
      </c>
      <c r="U474" s="130">
        <v>1</v>
      </c>
      <c r="V474" s="125">
        <v>1</v>
      </c>
      <c r="W474" s="117"/>
      <c r="X474" s="711"/>
      <c r="Y474" s="713"/>
      <c r="Z474" s="137"/>
    </row>
    <row r="475" spans="2:26" x14ac:dyDescent="0.35">
      <c r="B475" s="40"/>
      <c r="D475" s="43"/>
      <c r="E475" s="58" t="s">
        <v>250</v>
      </c>
      <c r="L475" s="17"/>
      <c r="M475" s="117"/>
      <c r="N475" s="125"/>
      <c r="O475" s="130"/>
      <c r="P475" s="125">
        <v>1</v>
      </c>
      <c r="Q475" s="130">
        <v>1</v>
      </c>
      <c r="R475" s="125"/>
      <c r="S475" s="130"/>
      <c r="T475" s="125"/>
      <c r="U475" s="130">
        <v>1</v>
      </c>
      <c r="V475" s="125">
        <v>1</v>
      </c>
      <c r="W475" s="117"/>
      <c r="X475" s="711"/>
      <c r="Y475" s="713"/>
      <c r="Z475" s="137"/>
    </row>
    <row r="476" spans="2:26" x14ac:dyDescent="0.35">
      <c r="B476" s="40"/>
      <c r="D476" s="43"/>
      <c r="E476" s="58" t="s">
        <v>251</v>
      </c>
      <c r="L476" s="17"/>
      <c r="M476" s="117"/>
      <c r="N476" s="125">
        <v>1</v>
      </c>
      <c r="O476" s="130">
        <v>1</v>
      </c>
      <c r="P476" s="125">
        <v>1</v>
      </c>
      <c r="Q476" s="130">
        <v>1</v>
      </c>
      <c r="R476" s="125"/>
      <c r="S476" s="130">
        <v>1</v>
      </c>
      <c r="T476" s="125">
        <v>0.94623655913978499</v>
      </c>
      <c r="U476" s="130">
        <v>1</v>
      </c>
      <c r="V476" s="125">
        <v>1</v>
      </c>
      <c r="W476" s="117"/>
      <c r="X476" s="711"/>
      <c r="Y476" s="713"/>
      <c r="Z476" s="137"/>
    </row>
    <row r="477" spans="2:26" x14ac:dyDescent="0.35">
      <c r="B477" s="40"/>
      <c r="D477" s="43"/>
      <c r="E477" s="58" t="s">
        <v>358</v>
      </c>
      <c r="L477" s="17"/>
      <c r="M477" s="117"/>
      <c r="N477" s="125"/>
      <c r="O477" s="130"/>
      <c r="P477" s="125"/>
      <c r="Q477" s="130"/>
      <c r="R477" s="125"/>
      <c r="S477" s="130"/>
      <c r="T477" s="125"/>
      <c r="U477" s="130"/>
      <c r="V477" s="125"/>
      <c r="W477" s="117"/>
      <c r="X477" s="711"/>
      <c r="Y477" s="713"/>
      <c r="Z477" s="137"/>
    </row>
    <row r="478" spans="2:26" x14ac:dyDescent="0.35">
      <c r="B478" s="40"/>
      <c r="D478" s="43"/>
      <c r="E478" s="58" t="s">
        <v>359</v>
      </c>
      <c r="L478" s="17"/>
      <c r="M478" s="117"/>
      <c r="N478" s="125"/>
      <c r="O478" s="130"/>
      <c r="P478" s="125"/>
      <c r="Q478" s="130">
        <v>1</v>
      </c>
      <c r="R478" s="125"/>
      <c r="S478" s="130"/>
      <c r="T478" s="125"/>
      <c r="U478" s="130"/>
      <c r="V478" s="125">
        <v>1</v>
      </c>
      <c r="W478" s="117"/>
      <c r="X478" s="711"/>
      <c r="Y478" s="713"/>
      <c r="Z478" s="137"/>
    </row>
    <row r="479" spans="2:26" x14ac:dyDescent="0.35">
      <c r="B479" s="40"/>
      <c r="D479" s="96"/>
      <c r="E479" s="43" t="s">
        <v>360</v>
      </c>
      <c r="L479" s="17"/>
      <c r="M479" s="117"/>
      <c r="N479" s="121"/>
      <c r="O479" s="117"/>
      <c r="P479" s="121"/>
      <c r="Q479" s="130">
        <v>1</v>
      </c>
      <c r="R479" s="121"/>
      <c r="S479" s="117"/>
      <c r="T479" s="121"/>
      <c r="U479" s="117"/>
      <c r="V479" s="125">
        <v>1</v>
      </c>
      <c r="W479" s="117"/>
      <c r="X479" s="711"/>
      <c r="Y479" s="713"/>
      <c r="Z479" s="137"/>
    </row>
    <row r="480" spans="2:26" x14ac:dyDescent="0.35">
      <c r="B480" s="40"/>
      <c r="D480" s="89" t="s">
        <v>256</v>
      </c>
      <c r="E480" s="97"/>
      <c r="L480" s="17"/>
      <c r="M480" s="117"/>
      <c r="N480" s="121"/>
      <c r="O480" s="117"/>
      <c r="P480" s="121"/>
      <c r="Q480" s="117"/>
      <c r="R480" s="121"/>
      <c r="S480" s="117"/>
      <c r="T480" s="121"/>
      <c r="U480" s="117"/>
      <c r="V480" s="121"/>
      <c r="W480" s="117"/>
      <c r="X480" s="711"/>
      <c r="Y480" s="713"/>
      <c r="Z480" s="137"/>
    </row>
    <row r="481" spans="2:26" x14ac:dyDescent="0.35">
      <c r="B481" s="40"/>
      <c r="D481" s="98" t="s">
        <v>181</v>
      </c>
      <c r="E481" s="43" t="s">
        <v>257</v>
      </c>
      <c r="L481" s="17"/>
      <c r="M481" s="117"/>
      <c r="N481" s="121"/>
      <c r="O481" s="117"/>
      <c r="P481" s="121"/>
      <c r="Q481" s="117"/>
      <c r="R481" s="121"/>
      <c r="S481" s="117"/>
      <c r="T481" s="121"/>
      <c r="U481" s="117"/>
      <c r="V481" s="121"/>
      <c r="W481" s="117"/>
      <c r="X481" s="711"/>
      <c r="Y481" s="713"/>
      <c r="Z481" s="137"/>
    </row>
    <row r="482" spans="2:26" x14ac:dyDescent="0.35">
      <c r="B482" s="40"/>
      <c r="D482" s="96"/>
      <c r="E482" s="91"/>
      <c r="L482" s="17"/>
      <c r="M482" s="117"/>
      <c r="N482" s="121"/>
      <c r="O482" s="117"/>
      <c r="P482" s="121"/>
      <c r="Q482" s="117"/>
      <c r="R482" s="121"/>
      <c r="S482" s="117"/>
      <c r="T482" s="121"/>
      <c r="U482" s="117"/>
      <c r="V482" s="121"/>
      <c r="W482" s="117"/>
      <c r="X482" s="711"/>
      <c r="Y482" s="713"/>
      <c r="Z482" s="137"/>
    </row>
    <row r="483" spans="2:26" x14ac:dyDescent="0.35">
      <c r="B483" s="40"/>
      <c r="D483" s="96"/>
      <c r="E483" s="91" t="s">
        <v>249</v>
      </c>
      <c r="L483" s="17"/>
      <c r="M483" s="117"/>
      <c r="N483" s="121">
        <v>10</v>
      </c>
      <c r="O483" s="117">
        <v>93</v>
      </c>
      <c r="P483" s="121"/>
      <c r="Q483" s="117"/>
      <c r="R483" s="121"/>
      <c r="S483" s="117">
        <v>15</v>
      </c>
      <c r="T483" s="121">
        <v>93</v>
      </c>
      <c r="U483" s="117">
        <v>21</v>
      </c>
      <c r="V483" s="121">
        <v>93</v>
      </c>
      <c r="W483" s="117"/>
      <c r="X483" s="711"/>
      <c r="Y483" s="713"/>
      <c r="Z483" s="137"/>
    </row>
    <row r="484" spans="2:26" x14ac:dyDescent="0.35">
      <c r="B484" s="40"/>
      <c r="D484" s="96"/>
      <c r="E484" s="43" t="s">
        <v>250</v>
      </c>
      <c r="L484" s="17"/>
      <c r="M484" s="117"/>
      <c r="N484" s="121" t="s">
        <v>319</v>
      </c>
      <c r="O484" s="117"/>
      <c r="P484" s="121"/>
      <c r="Q484" s="117"/>
      <c r="R484" s="121"/>
      <c r="S484" s="117"/>
      <c r="T484" s="121"/>
      <c r="U484" s="117"/>
      <c r="V484" s="121"/>
      <c r="W484" s="117"/>
      <c r="X484" s="711"/>
      <c r="Y484" s="713"/>
      <c r="Z484" s="137"/>
    </row>
    <row r="485" spans="2:26" x14ac:dyDescent="0.35">
      <c r="B485" s="40"/>
      <c r="D485" s="96"/>
      <c r="E485" s="43" t="s">
        <v>251</v>
      </c>
      <c r="L485" s="17"/>
      <c r="M485" s="117"/>
      <c r="N485" s="121" t="s">
        <v>319</v>
      </c>
      <c r="O485" s="117"/>
      <c r="P485" s="121"/>
      <c r="Q485" s="117"/>
      <c r="R485" s="121"/>
      <c r="S485" s="117">
        <v>2</v>
      </c>
      <c r="T485" s="121"/>
      <c r="U485" s="117"/>
      <c r="V485" s="121"/>
      <c r="W485" s="117"/>
      <c r="X485" s="711"/>
      <c r="Y485" s="713"/>
      <c r="Z485" s="137"/>
    </row>
    <row r="486" spans="2:26" x14ac:dyDescent="0.35">
      <c r="B486" s="40"/>
      <c r="D486" s="96"/>
      <c r="E486" s="43"/>
      <c r="L486" s="17"/>
      <c r="M486" s="117"/>
      <c r="N486" s="121" t="s">
        <v>319</v>
      </c>
      <c r="O486" s="117"/>
      <c r="P486" s="121"/>
      <c r="Q486" s="117"/>
      <c r="R486" s="121"/>
      <c r="S486" s="117">
        <v>2</v>
      </c>
      <c r="T486" s="121"/>
      <c r="U486" s="117"/>
      <c r="V486" s="121"/>
      <c r="W486" s="117"/>
      <c r="X486" s="711"/>
      <c r="Y486" s="713"/>
      <c r="Z486" s="137"/>
    </row>
    <row r="487" spans="2:26" x14ac:dyDescent="0.35">
      <c r="B487" s="40"/>
      <c r="D487" s="92" t="s">
        <v>193</v>
      </c>
      <c r="E487" s="43" t="s">
        <v>258</v>
      </c>
      <c r="L487" s="17"/>
      <c r="M487" s="117"/>
      <c r="N487" s="121"/>
      <c r="O487" s="117"/>
      <c r="P487" s="121"/>
      <c r="Q487" s="117"/>
      <c r="R487" s="121"/>
      <c r="S487" s="117"/>
      <c r="T487" s="121"/>
      <c r="U487" s="117"/>
      <c r="V487" s="121"/>
      <c r="W487" s="117"/>
      <c r="X487" s="711"/>
      <c r="Y487" s="713"/>
      <c r="Z487" s="137"/>
    </row>
    <row r="488" spans="2:26" x14ac:dyDescent="0.35">
      <c r="B488" s="40"/>
      <c r="D488" s="96"/>
      <c r="E488" s="43" t="s">
        <v>249</v>
      </c>
      <c r="L488" s="17"/>
      <c r="M488" s="117"/>
      <c r="N488" s="121"/>
      <c r="O488" s="143">
        <v>1</v>
      </c>
      <c r="P488" s="143">
        <v>1</v>
      </c>
      <c r="Q488" s="143">
        <v>1</v>
      </c>
      <c r="R488" s="121"/>
      <c r="S488" s="117"/>
      <c r="T488" s="144">
        <v>1</v>
      </c>
      <c r="U488" s="144">
        <v>1</v>
      </c>
      <c r="V488" s="144">
        <v>1</v>
      </c>
      <c r="W488" s="117"/>
      <c r="X488" s="711"/>
      <c r="Y488" s="713"/>
      <c r="Z488" s="137"/>
    </row>
    <row r="489" spans="2:26" x14ac:dyDescent="0.35">
      <c r="B489" s="40"/>
      <c r="D489" s="96"/>
      <c r="E489" s="43" t="s">
        <v>250</v>
      </c>
      <c r="L489" s="17"/>
      <c r="M489" s="117"/>
      <c r="N489" s="121"/>
      <c r="O489" s="117"/>
      <c r="P489" s="121"/>
      <c r="Q489" s="117"/>
      <c r="R489" s="121"/>
      <c r="S489" s="117"/>
      <c r="T489" s="121"/>
      <c r="U489" s="117"/>
      <c r="V489" s="121"/>
      <c r="W489" s="117"/>
      <c r="X489" s="711"/>
      <c r="Y489" s="713"/>
      <c r="Z489" s="137"/>
    </row>
    <row r="490" spans="2:26" x14ac:dyDescent="0.35">
      <c r="B490" s="40"/>
      <c r="D490" s="96"/>
      <c r="E490" s="43" t="s">
        <v>251</v>
      </c>
      <c r="L490" s="17"/>
      <c r="M490" s="117"/>
      <c r="N490" s="121"/>
      <c r="O490" s="117"/>
      <c r="P490" s="121"/>
      <c r="Q490" s="117"/>
      <c r="R490" s="121"/>
      <c r="S490" s="117"/>
      <c r="T490" s="121"/>
      <c r="U490" s="117"/>
      <c r="V490" s="121"/>
      <c r="W490" s="117"/>
      <c r="X490" s="711"/>
      <c r="Y490" s="713"/>
      <c r="Z490" s="137"/>
    </row>
    <row r="491" spans="2:26" x14ac:dyDescent="0.35">
      <c r="B491" s="40"/>
      <c r="D491" s="96"/>
      <c r="E491" s="43"/>
      <c r="L491" s="17"/>
      <c r="M491" s="117"/>
      <c r="N491" s="121"/>
      <c r="O491" s="117"/>
      <c r="P491" s="121"/>
      <c r="Q491" s="117"/>
      <c r="R491" s="121"/>
      <c r="S491" s="117"/>
      <c r="T491" s="121"/>
      <c r="U491" s="117"/>
      <c r="V491" s="121"/>
      <c r="W491" s="117"/>
      <c r="X491" s="711"/>
      <c r="Y491" s="713"/>
      <c r="Z491" s="137"/>
    </row>
    <row r="492" spans="2:26" x14ac:dyDescent="0.35">
      <c r="B492" s="40"/>
      <c r="D492" s="92" t="s">
        <v>196</v>
      </c>
      <c r="E492" s="58" t="s">
        <v>259</v>
      </c>
      <c r="L492" s="17"/>
      <c r="M492" s="117"/>
      <c r="N492" s="121"/>
      <c r="O492" s="117"/>
      <c r="P492" s="121"/>
      <c r="Q492" s="117"/>
      <c r="R492" s="121"/>
      <c r="S492" s="117"/>
      <c r="T492" s="121"/>
      <c r="U492" s="117"/>
      <c r="V492" s="121"/>
      <c r="W492" s="117"/>
      <c r="X492" s="711"/>
      <c r="Y492" s="713"/>
      <c r="Z492" s="137"/>
    </row>
    <row r="493" spans="2:26" x14ac:dyDescent="0.35">
      <c r="B493" s="40"/>
      <c r="D493" s="96"/>
      <c r="E493" s="43" t="s">
        <v>249</v>
      </c>
      <c r="L493" s="17"/>
      <c r="M493" s="117"/>
      <c r="N493" s="145"/>
      <c r="O493" s="117"/>
      <c r="P493" s="145">
        <v>1</v>
      </c>
      <c r="Q493" s="117"/>
      <c r="R493" s="121"/>
      <c r="S493" s="145">
        <v>1</v>
      </c>
      <c r="T493" s="121"/>
      <c r="U493" s="145">
        <v>1</v>
      </c>
      <c r="V493" s="121"/>
      <c r="W493" s="117"/>
      <c r="X493" s="711"/>
      <c r="Y493" s="713"/>
      <c r="Z493" s="137"/>
    </row>
    <row r="494" spans="2:26" x14ac:dyDescent="0.35">
      <c r="B494" s="40"/>
      <c r="D494" s="96"/>
      <c r="E494" s="43" t="s">
        <v>250</v>
      </c>
      <c r="L494" s="17"/>
      <c r="M494" s="117"/>
      <c r="N494" s="146"/>
      <c r="O494" s="117"/>
      <c r="P494" s="121"/>
      <c r="Q494" s="117"/>
      <c r="R494" s="121"/>
      <c r="S494" s="146">
        <v>1</v>
      </c>
      <c r="T494" s="121"/>
      <c r="U494" s="117"/>
      <c r="V494" s="121"/>
      <c r="W494" s="117"/>
      <c r="X494" s="711"/>
      <c r="Y494" s="713"/>
      <c r="Z494" s="137"/>
    </row>
    <row r="495" spans="2:26" x14ac:dyDescent="0.35">
      <c r="B495" s="40"/>
      <c r="D495" s="96"/>
      <c r="E495" s="43" t="s">
        <v>251</v>
      </c>
      <c r="L495" s="17"/>
      <c r="M495" s="117"/>
      <c r="N495" s="146"/>
      <c r="O495" s="117"/>
      <c r="P495" s="121"/>
      <c r="Q495" s="117"/>
      <c r="R495" s="121"/>
      <c r="S495" s="146">
        <v>1</v>
      </c>
      <c r="T495" s="121"/>
      <c r="U495" s="117"/>
      <c r="V495" s="121"/>
      <c r="W495" s="117"/>
      <c r="X495" s="711"/>
      <c r="Y495" s="713"/>
      <c r="Z495" s="137"/>
    </row>
    <row r="496" spans="2:26" x14ac:dyDescent="0.35">
      <c r="B496" s="40"/>
      <c r="D496" s="96"/>
      <c r="E496" s="43"/>
      <c r="L496" s="17"/>
      <c r="M496" s="117"/>
      <c r="N496" s="121"/>
      <c r="O496" s="117"/>
      <c r="P496" s="121"/>
      <c r="Q496" s="117"/>
      <c r="R496" s="121"/>
      <c r="S496" s="117"/>
      <c r="T496" s="121"/>
      <c r="U496" s="117"/>
      <c r="V496" s="121"/>
      <c r="W496" s="117"/>
      <c r="X496" s="711"/>
      <c r="Y496" s="713"/>
      <c r="Z496" s="137"/>
    </row>
    <row r="497" spans="2:26" x14ac:dyDescent="0.35">
      <c r="B497" s="40"/>
      <c r="D497" s="89" t="s">
        <v>260</v>
      </c>
      <c r="E497" s="97"/>
      <c r="L497" s="17"/>
      <c r="M497" s="117"/>
      <c r="N497" s="121"/>
      <c r="O497" s="117"/>
      <c r="P497" s="121"/>
      <c r="Q497" s="117"/>
      <c r="R497" s="121"/>
      <c r="S497" s="117"/>
      <c r="T497" s="121"/>
      <c r="U497" s="117"/>
      <c r="V497" s="121"/>
      <c r="W497" s="117"/>
      <c r="X497" s="711"/>
      <c r="Y497" s="713"/>
      <c r="Z497" s="137"/>
    </row>
    <row r="498" spans="2:26" x14ac:dyDescent="0.35">
      <c r="B498" s="40"/>
      <c r="D498" s="98" t="s">
        <v>181</v>
      </c>
      <c r="E498" s="43" t="s">
        <v>261</v>
      </c>
      <c r="L498" s="17"/>
      <c r="M498" s="117"/>
      <c r="N498" s="121"/>
      <c r="O498" s="117"/>
      <c r="P498" s="121"/>
      <c r="Q498" s="117"/>
      <c r="R498" s="121"/>
      <c r="S498" s="117"/>
      <c r="T498" s="121"/>
      <c r="U498" s="117"/>
      <c r="V498" s="121"/>
      <c r="W498" s="117"/>
      <c r="X498" s="711"/>
      <c r="Y498" s="713"/>
      <c r="Z498" s="137"/>
    </row>
    <row r="499" spans="2:26" x14ac:dyDescent="0.35">
      <c r="B499" s="40"/>
      <c r="D499" s="98"/>
      <c r="E499" s="43"/>
      <c r="L499" s="17"/>
      <c r="M499" s="117"/>
      <c r="N499" s="121"/>
      <c r="O499" s="117"/>
      <c r="P499" s="121"/>
      <c r="Q499" s="117"/>
      <c r="R499" s="121"/>
      <c r="S499" s="117"/>
      <c r="T499" s="121"/>
      <c r="U499" s="117"/>
      <c r="V499" s="121"/>
      <c r="W499" s="117"/>
      <c r="X499" s="711"/>
      <c r="Y499" s="713"/>
      <c r="Z499" s="137"/>
    </row>
    <row r="500" spans="2:26" x14ac:dyDescent="0.35">
      <c r="B500" s="40"/>
      <c r="D500" s="92"/>
      <c r="E500" s="43" t="s">
        <v>249</v>
      </c>
      <c r="L500" s="17"/>
      <c r="M500" s="117"/>
      <c r="N500" s="121"/>
      <c r="O500" s="117"/>
      <c r="P500" s="121"/>
      <c r="Q500" s="117"/>
      <c r="R500" s="121"/>
      <c r="S500" s="117">
        <v>15</v>
      </c>
      <c r="T500" s="121">
        <v>8</v>
      </c>
      <c r="U500" s="117">
        <v>8</v>
      </c>
      <c r="V500" s="121">
        <v>5</v>
      </c>
      <c r="W500" s="117"/>
      <c r="X500" s="711"/>
      <c r="Y500" s="713"/>
      <c r="Z500" s="137"/>
    </row>
    <row r="501" spans="2:26" x14ac:dyDescent="0.35">
      <c r="B501" s="40"/>
      <c r="D501" s="92"/>
      <c r="E501" s="43" t="s">
        <v>250</v>
      </c>
      <c r="L501" s="17"/>
      <c r="M501" s="117"/>
      <c r="N501" s="121"/>
      <c r="O501" s="117"/>
      <c r="P501" s="121"/>
      <c r="Q501" s="117"/>
      <c r="R501" s="121"/>
      <c r="S501" s="117"/>
      <c r="T501" s="121"/>
      <c r="U501" s="117"/>
      <c r="V501" s="121"/>
      <c r="W501" s="117"/>
      <c r="X501" s="711"/>
      <c r="Y501" s="713"/>
      <c r="Z501" s="137"/>
    </row>
    <row r="502" spans="2:26" x14ac:dyDescent="0.35">
      <c r="B502" s="40"/>
      <c r="D502" s="99"/>
      <c r="E502" s="43" t="s">
        <v>251</v>
      </c>
      <c r="L502" s="17"/>
      <c r="M502" s="117"/>
      <c r="N502" s="121"/>
      <c r="O502" s="117"/>
      <c r="P502" s="121"/>
      <c r="Q502" s="117"/>
      <c r="R502" s="121"/>
      <c r="S502" s="117"/>
      <c r="T502" s="121"/>
      <c r="U502" s="117"/>
      <c r="V502" s="121"/>
      <c r="W502" s="117"/>
      <c r="X502" s="711"/>
      <c r="Y502" s="713"/>
      <c r="Z502" s="137"/>
    </row>
    <row r="503" spans="2:26" x14ac:dyDescent="0.35">
      <c r="B503" s="40"/>
      <c r="D503" s="99"/>
      <c r="E503" s="43"/>
      <c r="L503" s="17"/>
      <c r="M503" s="117"/>
      <c r="N503" s="121"/>
      <c r="O503" s="117"/>
      <c r="P503" s="121"/>
      <c r="Q503" s="117"/>
      <c r="R503" s="121"/>
      <c r="S503" s="117"/>
      <c r="T503" s="121"/>
      <c r="U503" s="117"/>
      <c r="V503" s="121"/>
      <c r="W503" s="117"/>
      <c r="X503" s="711"/>
      <c r="Y503" s="713"/>
      <c r="Z503" s="137"/>
    </row>
    <row r="504" spans="2:26" x14ac:dyDescent="0.35">
      <c r="B504" s="40"/>
      <c r="D504" s="92" t="s">
        <v>193</v>
      </c>
      <c r="E504" s="43" t="s">
        <v>262</v>
      </c>
      <c r="L504" s="17"/>
      <c r="M504" s="117"/>
      <c r="N504" s="121"/>
      <c r="O504" s="117"/>
      <c r="P504" s="121"/>
      <c r="Q504" s="117"/>
      <c r="R504" s="121"/>
      <c r="S504" s="117"/>
      <c r="T504" s="121"/>
      <c r="U504" s="117"/>
      <c r="V504" s="121"/>
      <c r="W504" s="117"/>
      <c r="X504" s="711"/>
      <c r="Y504" s="713"/>
      <c r="Z504" s="137"/>
    </row>
    <row r="505" spans="2:26" x14ac:dyDescent="0.35">
      <c r="B505" s="40"/>
      <c r="D505" s="92"/>
      <c r="E505" s="43" t="s">
        <v>249</v>
      </c>
      <c r="L505" s="17"/>
      <c r="M505" s="117"/>
      <c r="N505" s="121"/>
      <c r="O505" s="117"/>
      <c r="P505" s="121"/>
      <c r="Q505" s="117"/>
      <c r="R505" s="121"/>
      <c r="S505" s="130">
        <v>1</v>
      </c>
      <c r="T505" s="130">
        <v>1</v>
      </c>
      <c r="U505" s="130">
        <v>1</v>
      </c>
      <c r="V505" s="130">
        <v>1</v>
      </c>
      <c r="W505" s="117"/>
      <c r="X505" s="711"/>
      <c r="Y505" s="713"/>
      <c r="Z505" s="137"/>
    </row>
    <row r="506" spans="2:26" x14ac:dyDescent="0.35">
      <c r="B506" s="40"/>
      <c r="D506" s="92"/>
      <c r="E506" s="43" t="s">
        <v>250</v>
      </c>
      <c r="L506" s="17"/>
      <c r="M506" s="117"/>
      <c r="N506" s="121"/>
      <c r="O506" s="117"/>
      <c r="P506" s="121"/>
      <c r="Q506" s="117"/>
      <c r="R506" s="121"/>
      <c r="S506" s="117"/>
      <c r="T506" s="121"/>
      <c r="U506" s="117"/>
      <c r="V506" s="121"/>
      <c r="W506" s="117"/>
      <c r="X506" s="711"/>
      <c r="Y506" s="713"/>
      <c r="Z506" s="137"/>
    </row>
    <row r="507" spans="2:26" x14ac:dyDescent="0.35">
      <c r="B507" s="40"/>
      <c r="D507" s="99"/>
      <c r="E507" s="43" t="s">
        <v>251</v>
      </c>
      <c r="L507" s="17"/>
      <c r="M507" s="117"/>
      <c r="N507" s="121"/>
      <c r="O507" s="117"/>
      <c r="P507" s="121"/>
      <c r="Q507" s="117"/>
      <c r="R507" s="121"/>
      <c r="S507" s="117"/>
      <c r="T507" s="121"/>
      <c r="U507" s="117"/>
      <c r="V507" s="121"/>
      <c r="W507" s="117"/>
      <c r="X507" s="711"/>
      <c r="Y507" s="713"/>
      <c r="Z507" s="137"/>
    </row>
    <row r="508" spans="2:26" x14ac:dyDescent="0.35">
      <c r="B508" s="40"/>
      <c r="D508" s="99"/>
      <c r="E508" s="91"/>
      <c r="L508" s="17"/>
      <c r="M508" s="117"/>
      <c r="N508" s="121"/>
      <c r="O508" s="117"/>
      <c r="P508" s="121"/>
      <c r="Q508" s="117"/>
      <c r="R508" s="121"/>
      <c r="S508" s="117"/>
      <c r="T508" s="121"/>
      <c r="U508" s="117"/>
      <c r="V508" s="121"/>
      <c r="W508" s="117"/>
      <c r="X508" s="711"/>
      <c r="Y508" s="713"/>
      <c r="Z508" s="137"/>
    </row>
    <row r="509" spans="2:26" x14ac:dyDescent="0.35">
      <c r="B509" s="40"/>
      <c r="D509" s="92" t="s">
        <v>196</v>
      </c>
      <c r="E509" s="62" t="s">
        <v>263</v>
      </c>
      <c r="L509" s="17"/>
      <c r="M509" s="117"/>
      <c r="N509" s="121"/>
      <c r="O509" s="117"/>
      <c r="P509" s="121"/>
      <c r="Q509" s="117"/>
      <c r="R509" s="121"/>
      <c r="S509" s="117"/>
      <c r="T509" s="121"/>
      <c r="U509" s="117"/>
      <c r="V509" s="121"/>
      <c r="W509" s="117"/>
      <c r="X509" s="711"/>
      <c r="Y509" s="713"/>
      <c r="Z509" s="137"/>
    </row>
    <row r="510" spans="2:26" x14ac:dyDescent="0.35">
      <c r="B510" s="40"/>
      <c r="D510" s="92"/>
      <c r="E510" s="43" t="s">
        <v>249</v>
      </c>
      <c r="L510" s="17"/>
      <c r="M510" s="117"/>
      <c r="N510" s="121"/>
      <c r="O510" s="117"/>
      <c r="P510" s="121"/>
      <c r="Q510" s="117"/>
      <c r="R510" s="121"/>
      <c r="S510" s="130">
        <v>1</v>
      </c>
      <c r="T510" s="130">
        <v>1</v>
      </c>
      <c r="U510" s="130">
        <v>1</v>
      </c>
      <c r="V510" s="130">
        <v>1</v>
      </c>
      <c r="W510" s="117"/>
      <c r="X510" s="711"/>
      <c r="Y510" s="713"/>
      <c r="Z510" s="137"/>
    </row>
    <row r="511" spans="2:26" x14ac:dyDescent="0.35">
      <c r="B511" s="40"/>
      <c r="D511" s="92"/>
      <c r="E511" s="43" t="s">
        <v>250</v>
      </c>
      <c r="L511" s="17"/>
      <c r="M511" s="117"/>
      <c r="N511" s="121"/>
      <c r="O511" s="117"/>
      <c r="P511" s="121"/>
      <c r="Q511" s="117"/>
      <c r="R511" s="121"/>
      <c r="S511" s="117"/>
      <c r="T511" s="121"/>
      <c r="U511" s="117"/>
      <c r="V511" s="121"/>
      <c r="W511" s="117"/>
      <c r="X511" s="711"/>
      <c r="Y511" s="713"/>
      <c r="Z511" s="137"/>
    </row>
    <row r="512" spans="2:26" x14ac:dyDescent="0.35">
      <c r="B512" s="40"/>
      <c r="D512" s="99"/>
      <c r="E512" s="43" t="s">
        <v>251</v>
      </c>
      <c r="L512" s="17"/>
      <c r="M512" s="117"/>
      <c r="N512" s="121"/>
      <c r="O512" s="117"/>
      <c r="P512" s="121"/>
      <c r="Q512" s="117"/>
      <c r="R512" s="121"/>
      <c r="S512" s="117"/>
      <c r="T512" s="121"/>
      <c r="U512" s="117"/>
      <c r="V512" s="121"/>
      <c r="W512" s="117"/>
      <c r="X512" s="711"/>
      <c r="Y512" s="713"/>
      <c r="Z512" s="137"/>
    </row>
    <row r="513" spans="2:26" x14ac:dyDescent="0.35">
      <c r="B513" s="40"/>
      <c r="D513" s="43"/>
      <c r="E513" s="43"/>
      <c r="L513" s="17"/>
      <c r="M513" s="117"/>
      <c r="N513" s="121"/>
      <c r="O513" s="117"/>
      <c r="P513" s="121"/>
      <c r="Q513" s="117"/>
      <c r="R513" s="121"/>
      <c r="S513" s="117"/>
      <c r="T513" s="121"/>
      <c r="U513" s="117"/>
      <c r="V513" s="121"/>
      <c r="W513" s="117"/>
      <c r="X513" s="711"/>
      <c r="Y513" s="713"/>
      <c r="Z513" s="137"/>
    </row>
    <row r="514" spans="2:26" x14ac:dyDescent="0.35">
      <c r="B514" s="40"/>
      <c r="L514" s="17"/>
      <c r="M514" s="117"/>
      <c r="N514" s="121"/>
      <c r="O514" s="117"/>
      <c r="P514" s="121"/>
      <c r="Q514" s="117"/>
      <c r="R514" s="121"/>
      <c r="S514" s="117"/>
      <c r="T514" s="121"/>
      <c r="U514" s="117"/>
      <c r="V514" s="121"/>
      <c r="W514" s="117"/>
      <c r="X514" s="711"/>
      <c r="Y514" s="713"/>
      <c r="Z514" s="137"/>
    </row>
    <row r="515" spans="2:26" x14ac:dyDescent="0.35">
      <c r="B515" s="39" t="s">
        <v>264</v>
      </c>
      <c r="L515" s="17"/>
      <c r="M515" s="117"/>
      <c r="N515" s="121"/>
      <c r="O515" s="117"/>
      <c r="P515" s="121"/>
      <c r="Q515" s="117"/>
      <c r="R515" s="121"/>
      <c r="S515" s="117"/>
      <c r="T515" s="121"/>
      <c r="U515" s="117"/>
      <c r="V515" s="121"/>
      <c r="W515" s="117"/>
      <c r="X515" s="711"/>
      <c r="Y515" s="713"/>
      <c r="Z515" s="137"/>
    </row>
    <row r="516" spans="2:26" x14ac:dyDescent="0.35">
      <c r="B516" s="40"/>
      <c r="L516" s="17"/>
      <c r="M516" s="117"/>
      <c r="N516" s="121"/>
      <c r="O516" s="117"/>
      <c r="P516" s="121"/>
      <c r="Q516" s="117"/>
      <c r="R516" s="121"/>
      <c r="S516" s="117"/>
      <c r="T516" s="121"/>
      <c r="U516" s="117"/>
      <c r="V516" s="121"/>
      <c r="W516" s="117"/>
      <c r="X516" s="711"/>
      <c r="Y516" s="713"/>
      <c r="Z516" s="137"/>
    </row>
    <row r="517" spans="2:26" ht="15.5" x14ac:dyDescent="0.35">
      <c r="B517" s="40"/>
      <c r="D517" s="100" t="s">
        <v>265</v>
      </c>
      <c r="E517" s="101" t="s">
        <v>266</v>
      </c>
      <c r="F517" s="44"/>
      <c r="G517" s="44"/>
      <c r="L517" s="17"/>
      <c r="M517" s="117"/>
      <c r="N517" s="121"/>
      <c r="O517" s="117"/>
      <c r="P517" s="121"/>
      <c r="Q517" s="117"/>
      <c r="R517" s="121"/>
      <c r="S517" s="117"/>
      <c r="T517" s="121"/>
      <c r="U517" s="117"/>
      <c r="V517" s="121"/>
      <c r="W517" s="117"/>
      <c r="X517" s="711"/>
      <c r="Y517" s="713"/>
      <c r="Z517" s="137"/>
    </row>
    <row r="518" spans="2:26" ht="15.5" x14ac:dyDescent="0.35">
      <c r="B518" s="40"/>
      <c r="D518" s="100"/>
      <c r="E518" s="100" t="s">
        <v>267</v>
      </c>
      <c r="F518" s="44" t="s">
        <v>268</v>
      </c>
      <c r="G518" s="44"/>
      <c r="L518" s="17"/>
      <c r="M518" s="117"/>
      <c r="N518" s="121">
        <v>5</v>
      </c>
      <c r="O518" s="117">
        <v>2</v>
      </c>
      <c r="P518" s="121"/>
      <c r="Q518" s="117">
        <v>4</v>
      </c>
      <c r="R518" s="121"/>
      <c r="S518" s="117">
        <v>6</v>
      </c>
      <c r="T518" s="121">
        <v>2</v>
      </c>
      <c r="U518" s="117"/>
      <c r="V518" s="121">
        <v>11</v>
      </c>
      <c r="W518" s="117"/>
      <c r="X518" s="711"/>
      <c r="Y518" s="713"/>
      <c r="Z518" s="137"/>
    </row>
    <row r="519" spans="2:26" ht="15.5" x14ac:dyDescent="0.35">
      <c r="B519" s="40"/>
      <c r="D519" s="100"/>
      <c r="E519" s="100" t="s">
        <v>269</v>
      </c>
      <c r="F519" s="44" t="s">
        <v>270</v>
      </c>
      <c r="G519" s="44"/>
      <c r="L519" s="17"/>
      <c r="M519" s="117"/>
      <c r="N519" s="121">
        <v>4</v>
      </c>
      <c r="O519" s="117"/>
      <c r="P519" s="121"/>
      <c r="Q519" s="117"/>
      <c r="R519" s="121"/>
      <c r="S519" s="117">
        <v>4</v>
      </c>
      <c r="T519" s="121"/>
      <c r="U519" s="117"/>
      <c r="V519" s="121"/>
      <c r="W519" s="117"/>
      <c r="X519" s="711"/>
      <c r="Y519" s="713"/>
      <c r="Z519" s="137"/>
    </row>
    <row r="520" spans="2:26" ht="15.5" x14ac:dyDescent="0.35">
      <c r="B520" s="40"/>
      <c r="D520" s="100" t="s">
        <v>91</v>
      </c>
      <c r="E520" s="44" t="s">
        <v>271</v>
      </c>
      <c r="F520" s="44"/>
      <c r="G520" s="44"/>
      <c r="L520" s="17"/>
      <c r="M520" s="117"/>
      <c r="N520" s="121"/>
      <c r="O520" s="117"/>
      <c r="P520" s="121"/>
      <c r="Q520" s="117"/>
      <c r="R520" s="121"/>
      <c r="S520" s="117"/>
      <c r="T520" s="121"/>
      <c r="U520" s="117"/>
      <c r="V520" s="121"/>
      <c r="W520" s="117"/>
      <c r="X520" s="711"/>
      <c r="Y520" s="713"/>
      <c r="Z520" s="137"/>
    </row>
    <row r="521" spans="2:26" ht="15.5" x14ac:dyDescent="0.35">
      <c r="B521" s="40"/>
      <c r="D521" s="44"/>
      <c r="E521" s="100" t="s">
        <v>272</v>
      </c>
      <c r="F521" s="44" t="s">
        <v>273</v>
      </c>
      <c r="G521" s="44"/>
      <c r="L521" s="17"/>
      <c r="M521" s="117"/>
      <c r="N521" s="121">
        <v>3</v>
      </c>
      <c r="O521" s="117">
        <v>7</v>
      </c>
      <c r="P521" s="121">
        <v>3</v>
      </c>
      <c r="Q521" s="117"/>
      <c r="R521" s="121"/>
      <c r="S521" s="117">
        <v>6</v>
      </c>
      <c r="T521" s="121">
        <v>7</v>
      </c>
      <c r="U521" s="117">
        <v>2</v>
      </c>
      <c r="V521" s="121">
        <v>7</v>
      </c>
      <c r="W521" s="117"/>
      <c r="X521" s="711"/>
      <c r="Y521" s="713"/>
      <c r="Z521" s="137"/>
    </row>
    <row r="522" spans="2:26" ht="15.5" x14ac:dyDescent="0.35">
      <c r="B522" s="40"/>
      <c r="D522" s="44"/>
      <c r="E522" s="100" t="s">
        <v>274</v>
      </c>
      <c r="F522" s="44" t="s">
        <v>275</v>
      </c>
      <c r="G522" s="44"/>
      <c r="L522" s="17"/>
      <c r="M522" s="117"/>
      <c r="N522" s="121">
        <v>3</v>
      </c>
      <c r="O522" s="117">
        <v>3</v>
      </c>
      <c r="P522" s="121"/>
      <c r="Q522" s="117"/>
      <c r="R522" s="121"/>
      <c r="S522" s="117">
        <v>4</v>
      </c>
      <c r="T522" s="121">
        <v>3</v>
      </c>
      <c r="U522" s="117">
        <v>2</v>
      </c>
      <c r="V522" s="121"/>
      <c r="W522" s="117"/>
      <c r="X522" s="711"/>
      <c r="Y522" s="713"/>
      <c r="Z522" s="137"/>
    </row>
    <row r="523" spans="2:26" ht="15.5" x14ac:dyDescent="0.35">
      <c r="B523" s="40"/>
      <c r="D523" s="100" t="s">
        <v>94</v>
      </c>
      <c r="E523" s="44" t="s">
        <v>276</v>
      </c>
      <c r="F523" s="44"/>
      <c r="G523" s="44"/>
      <c r="L523" s="17"/>
      <c r="M523" s="117"/>
      <c r="N523" s="121"/>
      <c r="O523" s="117"/>
      <c r="P523" s="121"/>
      <c r="Q523" s="117"/>
      <c r="R523" s="121"/>
      <c r="S523" s="117"/>
      <c r="T523" s="121"/>
      <c r="U523" s="117"/>
      <c r="V523" s="121"/>
      <c r="W523" s="117"/>
      <c r="X523" s="711"/>
      <c r="Y523" s="713"/>
      <c r="Z523" s="137"/>
    </row>
    <row r="524" spans="2:26" ht="15.5" x14ac:dyDescent="0.35">
      <c r="B524" s="40"/>
      <c r="D524" s="100"/>
      <c r="E524" s="45" t="s">
        <v>277</v>
      </c>
      <c r="F524" s="44" t="s">
        <v>278</v>
      </c>
      <c r="G524" s="44"/>
      <c r="L524" s="17"/>
      <c r="M524" s="117"/>
      <c r="N524" s="121">
        <v>1</v>
      </c>
      <c r="O524" s="117"/>
      <c r="P524" s="121"/>
      <c r="Q524" s="117"/>
      <c r="R524" s="121"/>
      <c r="S524" s="117">
        <v>2</v>
      </c>
      <c r="T524" s="121"/>
      <c r="U524" s="117">
        <v>1</v>
      </c>
      <c r="V524" s="121">
        <v>7</v>
      </c>
      <c r="W524" s="117"/>
      <c r="X524" s="711"/>
      <c r="Y524" s="713"/>
      <c r="Z524" s="137"/>
    </row>
    <row r="525" spans="2:26" ht="15.5" x14ac:dyDescent="0.35">
      <c r="B525" s="40"/>
      <c r="D525" s="100"/>
      <c r="E525" s="45" t="s">
        <v>279</v>
      </c>
      <c r="F525" s="44" t="s">
        <v>280</v>
      </c>
      <c r="G525" s="44"/>
      <c r="L525" s="17"/>
      <c r="M525" s="117"/>
      <c r="N525" s="121">
        <v>1</v>
      </c>
      <c r="O525" s="117"/>
      <c r="P525" s="121"/>
      <c r="Q525" s="117"/>
      <c r="R525" s="121"/>
      <c r="S525" s="117">
        <v>2</v>
      </c>
      <c r="T525" s="121"/>
      <c r="U525" s="117">
        <v>1</v>
      </c>
      <c r="V525" s="121"/>
      <c r="W525" s="117"/>
      <c r="X525" s="711"/>
      <c r="Y525" s="713"/>
      <c r="Z525" s="137"/>
    </row>
    <row r="526" spans="2:26" ht="15.5" x14ac:dyDescent="0.35">
      <c r="B526" s="40"/>
      <c r="D526" s="100" t="s">
        <v>96</v>
      </c>
      <c r="E526" s="45" t="s">
        <v>281</v>
      </c>
      <c r="F526" s="44"/>
      <c r="G526" s="44"/>
      <c r="L526" s="17"/>
      <c r="M526" s="117"/>
      <c r="N526" s="121"/>
      <c r="O526" s="117"/>
      <c r="P526" s="121"/>
      <c r="Q526" s="117"/>
      <c r="R526" s="121"/>
      <c r="S526" s="117"/>
      <c r="T526" s="121"/>
      <c r="U526" s="117"/>
      <c r="V526" s="121"/>
      <c r="W526" s="117"/>
      <c r="X526" s="711"/>
      <c r="Y526" s="713"/>
      <c r="Z526" s="137"/>
    </row>
    <row r="527" spans="2:26" ht="15.5" x14ac:dyDescent="0.35">
      <c r="B527" s="40"/>
      <c r="D527" s="100"/>
      <c r="E527" s="45" t="s">
        <v>282</v>
      </c>
      <c r="F527" s="44" t="s">
        <v>283</v>
      </c>
      <c r="G527" s="44"/>
      <c r="L527" s="17"/>
      <c r="M527" s="117"/>
      <c r="N527" s="121"/>
      <c r="O527" s="117"/>
      <c r="P527" s="121"/>
      <c r="Q527" s="117">
        <v>5</v>
      </c>
      <c r="R527" s="121"/>
      <c r="S527" s="117"/>
      <c r="T527" s="121"/>
      <c r="U527" s="117">
        <v>1</v>
      </c>
      <c r="V527" s="121">
        <v>11</v>
      </c>
      <c r="W527" s="117"/>
      <c r="X527" s="711"/>
      <c r="Y527" s="713"/>
      <c r="Z527" s="137"/>
    </row>
    <row r="528" spans="2:26" ht="15.5" x14ac:dyDescent="0.35">
      <c r="B528" s="40"/>
      <c r="D528" s="100"/>
      <c r="E528" s="45" t="s">
        <v>284</v>
      </c>
      <c r="F528" s="44" t="s">
        <v>285</v>
      </c>
      <c r="G528" s="44"/>
      <c r="L528" s="17"/>
      <c r="M528" s="117"/>
      <c r="N528" s="121"/>
      <c r="O528" s="117"/>
      <c r="P528" s="121"/>
      <c r="Q528" s="117">
        <v>3</v>
      </c>
      <c r="R528" s="121"/>
      <c r="S528" s="117"/>
      <c r="T528" s="121"/>
      <c r="U528" s="117">
        <v>5</v>
      </c>
      <c r="V528" s="121">
        <v>8</v>
      </c>
      <c r="W528" s="117"/>
      <c r="X528" s="711"/>
      <c r="Y528" s="713"/>
      <c r="Z528" s="137"/>
    </row>
    <row r="529" spans="2:26" ht="15.5" x14ac:dyDescent="0.35">
      <c r="B529" s="40"/>
      <c r="D529" s="100"/>
      <c r="E529" s="45" t="s">
        <v>286</v>
      </c>
      <c r="F529" s="44" t="s">
        <v>287</v>
      </c>
      <c r="G529" s="44"/>
      <c r="L529" s="17"/>
      <c r="M529" s="117"/>
      <c r="N529" s="121"/>
      <c r="O529" s="117"/>
      <c r="P529" s="121"/>
      <c r="Q529" s="117">
        <v>5</v>
      </c>
      <c r="R529" s="121"/>
      <c r="S529" s="117"/>
      <c r="T529" s="121"/>
      <c r="U529" s="117">
        <v>1</v>
      </c>
      <c r="V529" s="121">
        <v>11</v>
      </c>
      <c r="W529" s="117"/>
      <c r="X529" s="711"/>
      <c r="Y529" s="713"/>
      <c r="Z529" s="137"/>
    </row>
    <row r="530" spans="2:26" ht="15.5" x14ac:dyDescent="0.35">
      <c r="B530" s="40"/>
      <c r="D530" s="100"/>
      <c r="E530" s="45" t="s">
        <v>288</v>
      </c>
      <c r="F530" s="44" t="s">
        <v>289</v>
      </c>
      <c r="G530" s="44"/>
      <c r="L530" s="17"/>
      <c r="M530" s="117"/>
      <c r="N530" s="121"/>
      <c r="O530" s="117"/>
      <c r="P530" s="121"/>
      <c r="Q530" s="117">
        <v>3</v>
      </c>
      <c r="R530" s="121"/>
      <c r="S530" s="117"/>
      <c r="T530" s="121"/>
      <c r="U530" s="117">
        <v>5</v>
      </c>
      <c r="V530" s="121">
        <v>8</v>
      </c>
      <c r="W530" s="117"/>
      <c r="X530" s="711"/>
      <c r="Y530" s="713"/>
      <c r="Z530" s="137"/>
    </row>
    <row r="531" spans="2:26" ht="15.5" x14ac:dyDescent="0.35">
      <c r="B531" s="40"/>
      <c r="D531" s="100" t="s">
        <v>290</v>
      </c>
      <c r="E531" s="44" t="s">
        <v>291</v>
      </c>
      <c r="F531" s="44"/>
      <c r="G531" s="44"/>
      <c r="L531" s="17"/>
      <c r="M531" s="117"/>
      <c r="N531" s="121"/>
      <c r="O531" s="117"/>
      <c r="P531" s="121"/>
      <c r="Q531" s="117"/>
      <c r="R531" s="121"/>
      <c r="S531" s="117"/>
      <c r="T531" s="121"/>
      <c r="U531" s="117"/>
      <c r="V531" s="121"/>
      <c r="W531" s="117"/>
      <c r="X531" s="711"/>
      <c r="Y531" s="713"/>
      <c r="Z531" s="137"/>
    </row>
    <row r="532" spans="2:26" ht="15.5" x14ac:dyDescent="0.35">
      <c r="B532" s="40"/>
      <c r="D532" s="100"/>
      <c r="E532" s="45" t="s">
        <v>292</v>
      </c>
      <c r="F532" s="44" t="s">
        <v>293</v>
      </c>
      <c r="G532" s="44"/>
      <c r="L532" s="17"/>
      <c r="M532" s="117"/>
      <c r="N532" s="121">
        <v>15</v>
      </c>
      <c r="O532" s="117">
        <v>15</v>
      </c>
      <c r="P532" s="121">
        <v>50</v>
      </c>
      <c r="Q532" s="117">
        <v>66</v>
      </c>
      <c r="R532" s="121"/>
      <c r="S532" s="117">
        <v>20</v>
      </c>
      <c r="T532" s="121">
        <v>32</v>
      </c>
      <c r="U532" s="117">
        <v>62</v>
      </c>
      <c r="V532" s="121">
        <v>69</v>
      </c>
      <c r="W532" s="117"/>
      <c r="X532" s="711"/>
      <c r="Y532" s="713"/>
      <c r="Z532" s="137"/>
    </row>
    <row r="533" spans="2:26" ht="15.5" x14ac:dyDescent="0.35">
      <c r="B533" s="40"/>
      <c r="D533" s="100"/>
      <c r="E533" s="45" t="s">
        <v>294</v>
      </c>
      <c r="F533" s="44" t="s">
        <v>295</v>
      </c>
      <c r="G533" s="44"/>
      <c r="L533" s="17"/>
      <c r="M533" s="117"/>
      <c r="N533" s="121">
        <v>15</v>
      </c>
      <c r="O533" s="117">
        <v>15</v>
      </c>
      <c r="P533" s="121">
        <v>50</v>
      </c>
      <c r="Q533" s="117">
        <v>66</v>
      </c>
      <c r="R533" s="121"/>
      <c r="S533" s="117">
        <v>20</v>
      </c>
      <c r="T533" s="121">
        <v>32</v>
      </c>
      <c r="U533" s="117">
        <v>62</v>
      </c>
      <c r="V533" s="121">
        <v>69</v>
      </c>
      <c r="W533" s="117"/>
      <c r="X533" s="711"/>
      <c r="Y533" s="713"/>
      <c r="Z533" s="137"/>
    </row>
    <row r="534" spans="2:26" ht="15.5" x14ac:dyDescent="0.35">
      <c r="B534" s="40"/>
      <c r="D534" s="100" t="s">
        <v>296</v>
      </c>
      <c r="E534" s="44" t="s">
        <v>297</v>
      </c>
      <c r="F534" s="44"/>
      <c r="G534" s="44"/>
      <c r="L534" s="17"/>
      <c r="M534" s="117"/>
      <c r="N534" s="121"/>
      <c r="O534" s="117"/>
      <c r="P534" s="121"/>
      <c r="Q534" s="117"/>
      <c r="R534" s="121"/>
      <c r="S534" s="117"/>
      <c r="T534" s="121"/>
      <c r="U534" s="117"/>
      <c r="V534" s="121"/>
      <c r="W534" s="117"/>
      <c r="X534" s="711"/>
      <c r="Y534" s="713"/>
      <c r="Z534" s="137"/>
    </row>
    <row r="535" spans="2:26" ht="15.5" x14ac:dyDescent="0.35">
      <c r="B535" s="40"/>
      <c r="D535" s="100"/>
      <c r="E535" s="45" t="s">
        <v>298</v>
      </c>
      <c r="F535" s="44" t="s">
        <v>299</v>
      </c>
      <c r="G535" s="44"/>
      <c r="L535" s="17"/>
      <c r="M535" s="117"/>
      <c r="N535" s="121" t="s">
        <v>36</v>
      </c>
      <c r="O535" s="117">
        <v>1</v>
      </c>
      <c r="P535" s="121"/>
      <c r="Q535" s="117">
        <v>1</v>
      </c>
      <c r="R535" s="121"/>
      <c r="S535" s="117" t="s">
        <v>361</v>
      </c>
      <c r="T535" s="121">
        <v>1</v>
      </c>
      <c r="U535" s="117">
        <v>1</v>
      </c>
      <c r="V535" s="121">
        <v>2</v>
      </c>
      <c r="W535" s="117"/>
      <c r="X535" s="711"/>
      <c r="Y535" s="713"/>
      <c r="Z535" s="137"/>
    </row>
    <row r="536" spans="2:26" ht="15.5" x14ac:dyDescent="0.35">
      <c r="B536" s="40"/>
      <c r="D536" s="100"/>
      <c r="E536" s="45" t="s">
        <v>300</v>
      </c>
      <c r="F536" s="44" t="s">
        <v>301</v>
      </c>
      <c r="G536" s="44"/>
      <c r="L536" s="17"/>
      <c r="M536" s="117"/>
      <c r="N536" s="121" t="s">
        <v>36</v>
      </c>
      <c r="O536" s="117"/>
      <c r="P536" s="121"/>
      <c r="Q536" s="117">
        <v>1</v>
      </c>
      <c r="R536" s="121"/>
      <c r="S536" s="117" t="s">
        <v>361</v>
      </c>
      <c r="T536" s="121"/>
      <c r="U536" s="117">
        <v>1</v>
      </c>
      <c r="V536" s="121">
        <v>2</v>
      </c>
      <c r="W536" s="117"/>
      <c r="X536" s="711"/>
      <c r="Y536" s="713"/>
      <c r="Z536" s="137"/>
    </row>
    <row r="537" spans="2:26" ht="15.5" x14ac:dyDescent="0.35">
      <c r="B537" s="40"/>
      <c r="D537" s="100"/>
      <c r="E537" s="45" t="s">
        <v>302</v>
      </c>
      <c r="F537" s="44" t="s">
        <v>303</v>
      </c>
      <c r="G537" s="44"/>
      <c r="L537" s="17"/>
      <c r="M537" s="117"/>
      <c r="N537" s="121" t="s">
        <v>36</v>
      </c>
      <c r="O537" s="117">
        <v>1</v>
      </c>
      <c r="P537" s="121"/>
      <c r="Q537" s="117"/>
      <c r="R537" s="121"/>
      <c r="S537" s="117" t="s">
        <v>361</v>
      </c>
      <c r="T537" s="121">
        <v>1</v>
      </c>
      <c r="U537" s="117"/>
      <c r="V537" s="121"/>
      <c r="W537" s="117"/>
      <c r="X537" s="711"/>
      <c r="Y537" s="713"/>
      <c r="Z537" s="137"/>
    </row>
    <row r="538" spans="2:26" ht="15.5" x14ac:dyDescent="0.35">
      <c r="B538" s="40"/>
      <c r="D538" s="100"/>
      <c r="E538" s="100">
        <v>6.3</v>
      </c>
      <c r="F538" s="44" t="s">
        <v>304</v>
      </c>
      <c r="G538" s="44"/>
      <c r="L538" s="17"/>
      <c r="M538" s="117"/>
      <c r="N538" s="121" t="s">
        <v>36</v>
      </c>
      <c r="O538" s="117">
        <v>1</v>
      </c>
      <c r="P538" s="121"/>
      <c r="Q538" s="117"/>
      <c r="R538" s="121"/>
      <c r="S538" s="117" t="s">
        <v>361</v>
      </c>
      <c r="T538" s="121">
        <v>1</v>
      </c>
      <c r="U538" s="117"/>
      <c r="V538" s="121"/>
      <c r="W538" s="117"/>
      <c r="X538" s="711"/>
      <c r="Y538" s="713"/>
      <c r="Z538" s="137"/>
    </row>
    <row r="539" spans="2:26" ht="15.5" x14ac:dyDescent="0.35">
      <c r="B539" s="40"/>
      <c r="D539" s="100"/>
      <c r="E539" s="100"/>
      <c r="F539" s="44"/>
      <c r="G539" s="44"/>
      <c r="L539" s="17"/>
      <c r="M539" s="117"/>
      <c r="N539" s="121"/>
      <c r="O539" s="117"/>
      <c r="P539" s="121"/>
      <c r="Q539" s="117"/>
      <c r="R539" s="121"/>
      <c r="S539" s="117"/>
      <c r="T539" s="121"/>
      <c r="U539" s="117"/>
      <c r="V539" s="121"/>
      <c r="W539" s="117"/>
      <c r="X539" s="711"/>
      <c r="Y539" s="713"/>
      <c r="Z539" s="137"/>
    </row>
    <row r="540" spans="2:26" ht="15.5" x14ac:dyDescent="0.35">
      <c r="B540" s="40"/>
      <c r="D540" s="100" t="s">
        <v>305</v>
      </c>
      <c r="E540" s="44" t="s">
        <v>306</v>
      </c>
      <c r="F540" s="44"/>
      <c r="G540" s="44"/>
      <c r="L540" s="17"/>
      <c r="M540" s="117"/>
      <c r="N540" s="121"/>
      <c r="O540" s="117"/>
      <c r="P540" s="121"/>
      <c r="Q540" s="117"/>
      <c r="R540" s="121"/>
      <c r="S540" s="117"/>
      <c r="T540" s="121"/>
      <c r="U540" s="117"/>
      <c r="V540" s="121"/>
      <c r="W540" s="117"/>
      <c r="X540" s="711"/>
      <c r="Y540" s="713"/>
      <c r="Z540" s="137"/>
    </row>
    <row r="541" spans="2:26" ht="15.5" x14ac:dyDescent="0.35">
      <c r="B541" s="40"/>
      <c r="D541" s="100"/>
      <c r="E541" s="45" t="s">
        <v>307</v>
      </c>
      <c r="F541" s="44" t="s">
        <v>308</v>
      </c>
      <c r="G541" s="44"/>
      <c r="L541" s="17"/>
      <c r="M541" s="117"/>
      <c r="N541" s="121" t="s">
        <v>36</v>
      </c>
      <c r="O541" s="117"/>
      <c r="P541" s="121"/>
      <c r="Q541" s="117" t="s">
        <v>36</v>
      </c>
      <c r="R541" s="121"/>
      <c r="S541" s="117" t="s">
        <v>361</v>
      </c>
      <c r="T541" s="121"/>
      <c r="U541" s="117">
        <v>1</v>
      </c>
      <c r="V541" s="121">
        <v>1</v>
      </c>
      <c r="W541" s="117"/>
      <c r="X541" s="711"/>
      <c r="Y541" s="713"/>
      <c r="Z541" s="137"/>
    </row>
    <row r="542" spans="2:26" ht="15.75" customHeight="1" x14ac:dyDescent="0.35">
      <c r="B542" s="40"/>
      <c r="D542" s="100"/>
      <c r="E542" s="102" t="s">
        <v>309</v>
      </c>
      <c r="F542" s="44" t="s">
        <v>310</v>
      </c>
      <c r="G542" s="44"/>
      <c r="L542" s="17"/>
      <c r="M542" s="117"/>
      <c r="N542" s="121" t="s">
        <v>36</v>
      </c>
      <c r="O542" s="117"/>
      <c r="P542" s="121"/>
      <c r="Q542" s="117"/>
      <c r="R542" s="121"/>
      <c r="S542" s="117" t="s">
        <v>361</v>
      </c>
      <c r="T542" s="121"/>
      <c r="U542" s="117">
        <v>1</v>
      </c>
      <c r="V542" s="121"/>
      <c r="W542" s="117"/>
      <c r="X542" s="711"/>
      <c r="Y542" s="713"/>
      <c r="Z542" s="137"/>
    </row>
    <row r="543" spans="2:26" ht="15.5" x14ac:dyDescent="0.35">
      <c r="B543" s="40"/>
      <c r="D543" s="100"/>
      <c r="E543" s="102" t="s">
        <v>311</v>
      </c>
      <c r="F543" s="103" t="s">
        <v>312</v>
      </c>
      <c r="G543" s="44"/>
      <c r="L543" s="17"/>
      <c r="M543" s="117"/>
      <c r="N543" s="121" t="s">
        <v>36</v>
      </c>
      <c r="O543" s="117"/>
      <c r="P543" s="121"/>
      <c r="Q543" s="117" t="s">
        <v>36</v>
      </c>
      <c r="R543" s="121"/>
      <c r="S543" s="117" t="s">
        <v>361</v>
      </c>
      <c r="T543" s="121"/>
      <c r="U543" s="117"/>
      <c r="V543" s="121">
        <v>1</v>
      </c>
      <c r="W543" s="117"/>
      <c r="X543" s="711"/>
      <c r="Y543" s="713"/>
      <c r="Z543" s="137"/>
    </row>
    <row r="544" spans="2:26" ht="15.5" x14ac:dyDescent="0.35">
      <c r="B544" s="40"/>
      <c r="D544" s="100"/>
      <c r="E544" s="100"/>
      <c r="F544" s="44"/>
      <c r="G544" s="44"/>
      <c r="L544" s="17"/>
      <c r="M544" s="117"/>
      <c r="N544" s="121"/>
      <c r="O544" s="117"/>
      <c r="P544" s="121"/>
      <c r="Q544" s="117"/>
      <c r="R544" s="121"/>
      <c r="S544" s="117"/>
      <c r="T544" s="121"/>
      <c r="U544" s="117"/>
      <c r="V544" s="121"/>
      <c r="W544" s="117"/>
      <c r="X544" s="711"/>
      <c r="Y544" s="713"/>
      <c r="Z544" s="137"/>
    </row>
    <row r="545" spans="2:26" ht="15.5" x14ac:dyDescent="0.35">
      <c r="B545" s="40"/>
      <c r="D545" s="100"/>
      <c r="E545" s="102"/>
      <c r="F545" s="103"/>
      <c r="G545" s="44"/>
      <c r="L545" s="17"/>
      <c r="M545" s="117"/>
      <c r="N545" s="121"/>
      <c r="O545" s="117"/>
      <c r="P545" s="121"/>
      <c r="Q545" s="117"/>
      <c r="R545" s="121"/>
      <c r="S545" s="117"/>
      <c r="T545" s="121"/>
      <c r="U545" s="117"/>
      <c r="V545" s="121"/>
      <c r="W545" s="117"/>
      <c r="X545" s="711"/>
      <c r="Y545" s="713"/>
      <c r="Z545" s="137"/>
    </row>
    <row r="546" spans="2:26" ht="15.5" x14ac:dyDescent="0.35">
      <c r="B546" s="40"/>
      <c r="D546" s="100" t="s">
        <v>313</v>
      </c>
      <c r="E546" s="45" t="s">
        <v>314</v>
      </c>
      <c r="F546" s="44"/>
      <c r="G546" s="44"/>
      <c r="L546" s="17"/>
      <c r="M546" s="117"/>
      <c r="N546" s="121"/>
      <c r="O546" s="117"/>
      <c r="P546" s="121"/>
      <c r="Q546" s="117"/>
      <c r="R546" s="121"/>
      <c r="S546" s="117"/>
      <c r="T546" s="121"/>
      <c r="U546" s="117"/>
      <c r="V546" s="121"/>
      <c r="W546" s="117"/>
      <c r="X546" s="711"/>
      <c r="Y546" s="713"/>
      <c r="Z546" s="137"/>
    </row>
    <row r="547" spans="2:26" ht="15.5" x14ac:dyDescent="0.35">
      <c r="B547" s="40"/>
      <c r="D547" s="100"/>
      <c r="E547" s="101">
        <v>8.1</v>
      </c>
      <c r="F547" s="44" t="s">
        <v>315</v>
      </c>
      <c r="G547" s="44"/>
      <c r="L547" s="17"/>
      <c r="M547" s="117"/>
      <c r="N547" s="121" t="s">
        <v>36</v>
      </c>
      <c r="O547" s="117"/>
      <c r="P547" s="121"/>
      <c r="Q547" s="117"/>
      <c r="R547" s="121"/>
      <c r="S547" s="117" t="s">
        <v>361</v>
      </c>
      <c r="T547" s="121"/>
      <c r="U547" s="117"/>
      <c r="V547" s="121"/>
      <c r="W547" s="117"/>
      <c r="X547" s="711"/>
      <c r="Y547" s="713"/>
      <c r="Z547" s="137"/>
    </row>
    <row r="548" spans="2:26" ht="15.5" x14ac:dyDescent="0.35">
      <c r="B548" s="40"/>
      <c r="D548" s="100"/>
      <c r="E548" s="101">
        <v>8.1999999999999993</v>
      </c>
      <c r="F548" s="44" t="s">
        <v>316</v>
      </c>
      <c r="G548" s="44"/>
      <c r="L548" s="17"/>
      <c r="M548" s="117"/>
      <c r="N548" s="121" t="s">
        <v>36</v>
      </c>
      <c r="O548" s="117"/>
      <c r="P548" s="121"/>
      <c r="Q548" s="117"/>
      <c r="R548" s="121"/>
      <c r="S548" s="117" t="s">
        <v>361</v>
      </c>
      <c r="T548" s="121"/>
      <c r="U548" s="117"/>
      <c r="V548" s="121"/>
      <c r="W548" s="117"/>
      <c r="X548" s="711"/>
      <c r="Y548" s="713"/>
      <c r="Z548" s="137"/>
    </row>
    <row r="549" spans="2:26" ht="15.5" x14ac:dyDescent="0.35">
      <c r="B549" s="40"/>
      <c r="D549" s="100"/>
      <c r="E549" s="101">
        <v>8.3000000000000007</v>
      </c>
      <c r="F549" s="45" t="s">
        <v>317</v>
      </c>
      <c r="G549" s="45"/>
      <c r="L549" s="17"/>
      <c r="M549" s="117"/>
      <c r="N549" s="121" t="s">
        <v>36</v>
      </c>
      <c r="O549" s="117"/>
      <c r="P549" s="121"/>
      <c r="Q549" s="117"/>
      <c r="R549" s="121"/>
      <c r="S549" s="117" t="s">
        <v>361</v>
      </c>
      <c r="T549" s="121"/>
      <c r="U549" s="117"/>
      <c r="V549" s="121"/>
      <c r="W549" s="117"/>
      <c r="X549" s="711"/>
      <c r="Y549" s="713"/>
      <c r="Z549" s="137"/>
    </row>
    <row r="550" spans="2:26" ht="15.75" customHeight="1" thickBot="1" x14ac:dyDescent="0.4">
      <c r="B550" s="111"/>
      <c r="C550" s="112"/>
      <c r="D550" s="113"/>
      <c r="E550" s="114">
        <v>8.4</v>
      </c>
      <c r="F550" s="115" t="s">
        <v>318</v>
      </c>
      <c r="G550" s="115"/>
      <c r="H550" s="112"/>
      <c r="I550" s="112"/>
      <c r="J550" s="112"/>
      <c r="K550" s="112"/>
      <c r="L550" s="23"/>
      <c r="M550" s="119"/>
      <c r="N550" s="126" t="s">
        <v>36</v>
      </c>
      <c r="O550" s="119"/>
      <c r="P550" s="126"/>
      <c r="Q550" s="119"/>
      <c r="R550" s="126"/>
      <c r="S550" s="119" t="s">
        <v>361</v>
      </c>
      <c r="T550" s="126"/>
      <c r="U550" s="119"/>
      <c r="V550" s="126"/>
      <c r="W550" s="119"/>
      <c r="X550" s="770"/>
      <c r="Y550" s="771"/>
      <c r="Z550" s="138"/>
    </row>
  </sheetData>
  <mergeCells count="548">
    <mergeCell ref="X550:Y550"/>
    <mergeCell ref="X544:Y544"/>
    <mergeCell ref="X545:Y545"/>
    <mergeCell ref="X546:Y546"/>
    <mergeCell ref="X547:Y547"/>
    <mergeCell ref="X548:Y548"/>
    <mergeCell ref="X549:Y549"/>
    <mergeCell ref="X538:Y538"/>
    <mergeCell ref="X539:Y539"/>
    <mergeCell ref="X540:Y540"/>
    <mergeCell ref="X541:Y541"/>
    <mergeCell ref="X542:Y542"/>
    <mergeCell ref="X543:Y543"/>
    <mergeCell ref="X532:Y532"/>
    <mergeCell ref="X533:Y533"/>
    <mergeCell ref="X534:Y534"/>
    <mergeCell ref="X535:Y535"/>
    <mergeCell ref="X536:Y536"/>
    <mergeCell ref="X537:Y537"/>
    <mergeCell ref="X526:Y526"/>
    <mergeCell ref="X527:Y527"/>
    <mergeCell ref="X528:Y528"/>
    <mergeCell ref="X529:Y529"/>
    <mergeCell ref="X530:Y530"/>
    <mergeCell ref="X531:Y531"/>
    <mergeCell ref="X520:Y520"/>
    <mergeCell ref="X521:Y521"/>
    <mergeCell ref="X522:Y522"/>
    <mergeCell ref="X523:Y523"/>
    <mergeCell ref="X524:Y524"/>
    <mergeCell ref="X525:Y525"/>
    <mergeCell ref="X514:Y514"/>
    <mergeCell ref="X515:Y515"/>
    <mergeCell ref="X516:Y516"/>
    <mergeCell ref="X517:Y517"/>
    <mergeCell ref="X518:Y518"/>
    <mergeCell ref="X519:Y519"/>
    <mergeCell ref="X508:Y508"/>
    <mergeCell ref="X509:Y509"/>
    <mergeCell ref="X510:Y510"/>
    <mergeCell ref="X511:Y511"/>
    <mergeCell ref="X512:Y512"/>
    <mergeCell ref="X513:Y513"/>
    <mergeCell ref="X502:Y502"/>
    <mergeCell ref="X503:Y503"/>
    <mergeCell ref="X504:Y504"/>
    <mergeCell ref="X505:Y505"/>
    <mergeCell ref="X506:Y506"/>
    <mergeCell ref="X507:Y507"/>
    <mergeCell ref="X496:Y496"/>
    <mergeCell ref="X497:Y497"/>
    <mergeCell ref="X498:Y498"/>
    <mergeCell ref="X499:Y499"/>
    <mergeCell ref="X500:Y500"/>
    <mergeCell ref="X501:Y501"/>
    <mergeCell ref="X490:Y490"/>
    <mergeCell ref="X491:Y491"/>
    <mergeCell ref="X492:Y492"/>
    <mergeCell ref="X493:Y493"/>
    <mergeCell ref="X494:Y494"/>
    <mergeCell ref="X495:Y495"/>
    <mergeCell ref="X484:Y484"/>
    <mergeCell ref="X485:Y485"/>
    <mergeCell ref="X486:Y486"/>
    <mergeCell ref="X487:Y487"/>
    <mergeCell ref="X488:Y488"/>
    <mergeCell ref="X489:Y489"/>
    <mergeCell ref="X478:Y478"/>
    <mergeCell ref="X479:Y479"/>
    <mergeCell ref="X480:Y480"/>
    <mergeCell ref="X481:Y481"/>
    <mergeCell ref="X482:Y482"/>
    <mergeCell ref="X483:Y483"/>
    <mergeCell ref="X472:Y472"/>
    <mergeCell ref="X473:Y473"/>
    <mergeCell ref="X474:Y474"/>
    <mergeCell ref="X475:Y475"/>
    <mergeCell ref="X476:Y476"/>
    <mergeCell ref="X477:Y477"/>
    <mergeCell ref="X466:Y466"/>
    <mergeCell ref="X467:Y467"/>
    <mergeCell ref="X468:Y468"/>
    <mergeCell ref="X469:Y469"/>
    <mergeCell ref="X470:Y470"/>
    <mergeCell ref="X471:Y471"/>
    <mergeCell ref="X460:Y460"/>
    <mergeCell ref="X461:Y461"/>
    <mergeCell ref="X462:Y462"/>
    <mergeCell ref="X463:Y463"/>
    <mergeCell ref="X464:Y464"/>
    <mergeCell ref="X465:Y465"/>
    <mergeCell ref="X454:Y454"/>
    <mergeCell ref="X455:Y455"/>
    <mergeCell ref="X456:Y456"/>
    <mergeCell ref="X457:Y457"/>
    <mergeCell ref="X458:Y458"/>
    <mergeCell ref="X459:Y459"/>
    <mergeCell ref="X448:Y448"/>
    <mergeCell ref="X449:Y449"/>
    <mergeCell ref="X450:Y450"/>
    <mergeCell ref="X451:Y451"/>
    <mergeCell ref="X452:Y452"/>
    <mergeCell ref="X453:Y453"/>
    <mergeCell ref="X442:Y442"/>
    <mergeCell ref="X443:Y443"/>
    <mergeCell ref="X444:Y444"/>
    <mergeCell ref="X445:Y445"/>
    <mergeCell ref="X446:Y446"/>
    <mergeCell ref="X447:Y447"/>
    <mergeCell ref="X436:Y436"/>
    <mergeCell ref="X437:Y437"/>
    <mergeCell ref="X438:Y438"/>
    <mergeCell ref="X439:Y439"/>
    <mergeCell ref="X440:Y440"/>
    <mergeCell ref="X441:Y441"/>
    <mergeCell ref="X430:Y430"/>
    <mergeCell ref="X431:Y431"/>
    <mergeCell ref="X432:Y432"/>
    <mergeCell ref="X433:Y433"/>
    <mergeCell ref="X434:Y434"/>
    <mergeCell ref="X435:Y435"/>
    <mergeCell ref="X424:Y424"/>
    <mergeCell ref="X425:Y425"/>
    <mergeCell ref="X426:Y426"/>
    <mergeCell ref="X427:Y427"/>
    <mergeCell ref="X428:Y428"/>
    <mergeCell ref="X429:Y429"/>
    <mergeCell ref="X418:Y418"/>
    <mergeCell ref="X419:Y419"/>
    <mergeCell ref="X420:Y420"/>
    <mergeCell ref="X421:Y421"/>
    <mergeCell ref="X422:Y422"/>
    <mergeCell ref="X423:Y423"/>
    <mergeCell ref="X412:Y412"/>
    <mergeCell ref="X413:Y413"/>
    <mergeCell ref="X414:Y414"/>
    <mergeCell ref="X415:Y415"/>
    <mergeCell ref="X416:Y416"/>
    <mergeCell ref="X417:Y417"/>
    <mergeCell ref="X406:Y406"/>
    <mergeCell ref="X407:Y407"/>
    <mergeCell ref="X408:Y408"/>
    <mergeCell ref="X409:Y409"/>
    <mergeCell ref="X410:Y410"/>
    <mergeCell ref="X411:Y411"/>
    <mergeCell ref="X400:Y400"/>
    <mergeCell ref="X401:Y401"/>
    <mergeCell ref="X402:Y402"/>
    <mergeCell ref="X403:Y403"/>
    <mergeCell ref="X404:Y404"/>
    <mergeCell ref="X405:Y405"/>
    <mergeCell ref="X394:Y394"/>
    <mergeCell ref="X395:Y395"/>
    <mergeCell ref="X396:Y396"/>
    <mergeCell ref="X397:Y397"/>
    <mergeCell ref="X398:Y398"/>
    <mergeCell ref="X399:Y399"/>
    <mergeCell ref="X388:Y388"/>
    <mergeCell ref="X389:Y389"/>
    <mergeCell ref="X390:Y390"/>
    <mergeCell ref="X391:Y391"/>
    <mergeCell ref="X392:Y392"/>
    <mergeCell ref="X393:Y393"/>
    <mergeCell ref="X382:Y382"/>
    <mergeCell ref="X383:Y383"/>
    <mergeCell ref="X384:Y384"/>
    <mergeCell ref="X385:Y385"/>
    <mergeCell ref="X386:Y386"/>
    <mergeCell ref="X387:Y387"/>
    <mergeCell ref="X376:Y376"/>
    <mergeCell ref="X377:Y377"/>
    <mergeCell ref="X378:Y378"/>
    <mergeCell ref="X379:Y379"/>
    <mergeCell ref="X380:Y380"/>
    <mergeCell ref="X381:Y381"/>
    <mergeCell ref="X370:Y370"/>
    <mergeCell ref="X371:Y371"/>
    <mergeCell ref="X372:Y372"/>
    <mergeCell ref="X373:Y373"/>
    <mergeCell ref="X374:Y374"/>
    <mergeCell ref="X375:Y375"/>
    <mergeCell ref="X364:Y364"/>
    <mergeCell ref="X365:Y365"/>
    <mergeCell ref="X366:Y366"/>
    <mergeCell ref="X367:Y367"/>
    <mergeCell ref="X368:Y368"/>
    <mergeCell ref="X369:Y369"/>
    <mergeCell ref="X358:Y358"/>
    <mergeCell ref="X359:Y359"/>
    <mergeCell ref="X360:Y360"/>
    <mergeCell ref="X361:Y361"/>
    <mergeCell ref="X362:Y362"/>
    <mergeCell ref="X363:Y363"/>
    <mergeCell ref="X352:Y352"/>
    <mergeCell ref="X353:Y353"/>
    <mergeCell ref="X354:Y354"/>
    <mergeCell ref="X355:Y355"/>
    <mergeCell ref="X356:Y356"/>
    <mergeCell ref="X357:Y357"/>
    <mergeCell ref="X346:Y346"/>
    <mergeCell ref="X347:Y347"/>
    <mergeCell ref="X348:Y348"/>
    <mergeCell ref="X349:Y349"/>
    <mergeCell ref="X350:Y350"/>
    <mergeCell ref="X351:Y351"/>
    <mergeCell ref="X340:Y340"/>
    <mergeCell ref="X341:Y341"/>
    <mergeCell ref="X342:Y342"/>
    <mergeCell ref="X343:Y343"/>
    <mergeCell ref="X344:Y344"/>
    <mergeCell ref="X345:Y345"/>
    <mergeCell ref="X334:Y334"/>
    <mergeCell ref="X335:Y335"/>
    <mergeCell ref="X336:Y336"/>
    <mergeCell ref="X337:Y337"/>
    <mergeCell ref="X338:Y338"/>
    <mergeCell ref="X339:Y339"/>
    <mergeCell ref="X328:Y328"/>
    <mergeCell ref="X329:Y329"/>
    <mergeCell ref="X330:Y330"/>
    <mergeCell ref="X331:Y331"/>
    <mergeCell ref="X332:Y332"/>
    <mergeCell ref="X333:Y333"/>
    <mergeCell ref="X322:Y322"/>
    <mergeCell ref="X323:Y323"/>
    <mergeCell ref="X324:Y324"/>
    <mergeCell ref="X325:Y325"/>
    <mergeCell ref="X326:Y326"/>
    <mergeCell ref="X327:Y327"/>
    <mergeCell ref="X316:Y316"/>
    <mergeCell ref="X317:Y317"/>
    <mergeCell ref="X318:Y318"/>
    <mergeCell ref="X319:Y319"/>
    <mergeCell ref="X320:Y320"/>
    <mergeCell ref="X321:Y321"/>
    <mergeCell ref="X303:Y303"/>
    <mergeCell ref="X304:Y304"/>
    <mergeCell ref="X312:Y312"/>
    <mergeCell ref="X313:Y313"/>
    <mergeCell ref="X314:Y314"/>
    <mergeCell ref="X315:Y315"/>
    <mergeCell ref="X297:Y297"/>
    <mergeCell ref="X298:Y298"/>
    <mergeCell ref="X299:Y299"/>
    <mergeCell ref="X300:Y300"/>
    <mergeCell ref="X301:Y301"/>
    <mergeCell ref="X302:Y302"/>
    <mergeCell ref="X291:Y291"/>
    <mergeCell ref="X292:Y292"/>
    <mergeCell ref="X293:Y293"/>
    <mergeCell ref="X294:Y294"/>
    <mergeCell ref="X295:Y295"/>
    <mergeCell ref="X296:Y296"/>
    <mergeCell ref="X285:Y285"/>
    <mergeCell ref="X286:Y286"/>
    <mergeCell ref="X287:Y287"/>
    <mergeCell ref="X288:Y288"/>
    <mergeCell ref="X289:Y289"/>
    <mergeCell ref="X290:Y290"/>
    <mergeCell ref="X275:Y275"/>
    <mergeCell ref="X276:Y276"/>
    <mergeCell ref="X277:Y277"/>
    <mergeCell ref="X278:Y278"/>
    <mergeCell ref="X283:Y283"/>
    <mergeCell ref="X284:Y284"/>
    <mergeCell ref="X269:Y269"/>
    <mergeCell ref="X270:Y270"/>
    <mergeCell ref="X271:Y271"/>
    <mergeCell ref="X272:Y272"/>
    <mergeCell ref="X273:Y273"/>
    <mergeCell ref="X274:Y274"/>
    <mergeCell ref="X260:Y260"/>
    <mergeCell ref="X261:Y261"/>
    <mergeCell ref="X262:Y262"/>
    <mergeCell ref="X263:Y263"/>
    <mergeCell ref="X264:Y264"/>
    <mergeCell ref="X265:Y265"/>
    <mergeCell ref="X252:Y252"/>
    <mergeCell ref="X253:Y253"/>
    <mergeCell ref="X254:Y254"/>
    <mergeCell ref="X257:Y257"/>
    <mergeCell ref="X258:Y258"/>
    <mergeCell ref="X259:Y259"/>
    <mergeCell ref="X246:Y246"/>
    <mergeCell ref="X247:Y247"/>
    <mergeCell ref="X248:Y248"/>
    <mergeCell ref="X249:Y249"/>
    <mergeCell ref="X250:Y250"/>
    <mergeCell ref="X251:Y251"/>
    <mergeCell ref="X238:Y238"/>
    <mergeCell ref="X239:Y239"/>
    <mergeCell ref="R240:R245"/>
    <mergeCell ref="X240:Y240"/>
    <mergeCell ref="X241:Y241"/>
    <mergeCell ref="X242:Y242"/>
    <mergeCell ref="X243:Y243"/>
    <mergeCell ref="X244:Y244"/>
    <mergeCell ref="X245:Y245"/>
    <mergeCell ref="X232:Y232"/>
    <mergeCell ref="X233:Y233"/>
    <mergeCell ref="X234:Y234"/>
    <mergeCell ref="X235:Y235"/>
    <mergeCell ref="X236:Y236"/>
    <mergeCell ref="X237:Y237"/>
    <mergeCell ref="X226:Y226"/>
    <mergeCell ref="X227:Y227"/>
    <mergeCell ref="X228:Y228"/>
    <mergeCell ref="X229:Y229"/>
    <mergeCell ref="X230:Y230"/>
    <mergeCell ref="X231:Y231"/>
    <mergeCell ref="X220:Y220"/>
    <mergeCell ref="X221:Y221"/>
    <mergeCell ref="X222:Y222"/>
    <mergeCell ref="X223:Y223"/>
    <mergeCell ref="X224:Y224"/>
    <mergeCell ref="X225:Y225"/>
    <mergeCell ref="X214:Y214"/>
    <mergeCell ref="X215:Y215"/>
    <mergeCell ref="X216:Y216"/>
    <mergeCell ref="X217:Y217"/>
    <mergeCell ref="X218:Y218"/>
    <mergeCell ref="X219:Y219"/>
    <mergeCell ref="X208:Y208"/>
    <mergeCell ref="X209:Y209"/>
    <mergeCell ref="X210:Y210"/>
    <mergeCell ref="X211:Y211"/>
    <mergeCell ref="X212:Y212"/>
    <mergeCell ref="X213:Y213"/>
    <mergeCell ref="X202:Y202"/>
    <mergeCell ref="X203:Y203"/>
    <mergeCell ref="X204:Y204"/>
    <mergeCell ref="X205:Y205"/>
    <mergeCell ref="X206:Y206"/>
    <mergeCell ref="X207:Y207"/>
    <mergeCell ref="X196:Y196"/>
    <mergeCell ref="X197:Y197"/>
    <mergeCell ref="X198:Y198"/>
    <mergeCell ref="X199:Y199"/>
    <mergeCell ref="X200:Y200"/>
    <mergeCell ref="X201:Y201"/>
    <mergeCell ref="X190:Y190"/>
    <mergeCell ref="X191:Y191"/>
    <mergeCell ref="X192:Y192"/>
    <mergeCell ref="X193:Y193"/>
    <mergeCell ref="X194:Y194"/>
    <mergeCell ref="X195:Y195"/>
    <mergeCell ref="X184:Y184"/>
    <mergeCell ref="X185:Y185"/>
    <mergeCell ref="X186:Y186"/>
    <mergeCell ref="X187:Y187"/>
    <mergeCell ref="X188:Y188"/>
    <mergeCell ref="X189:Y189"/>
    <mergeCell ref="X178:Y178"/>
    <mergeCell ref="X179:Y179"/>
    <mergeCell ref="X180:Y180"/>
    <mergeCell ref="X181:Y181"/>
    <mergeCell ref="X182:Y182"/>
    <mergeCell ref="X183:Y183"/>
    <mergeCell ref="X172:Y172"/>
    <mergeCell ref="X173:Y173"/>
    <mergeCell ref="X174:Y174"/>
    <mergeCell ref="X175:Y175"/>
    <mergeCell ref="X176:Y176"/>
    <mergeCell ref="X177:Y177"/>
    <mergeCell ref="X166:Y166"/>
    <mergeCell ref="X167:Y167"/>
    <mergeCell ref="X168:Y168"/>
    <mergeCell ref="X169:Y169"/>
    <mergeCell ref="X170:Y170"/>
    <mergeCell ref="X171:Y171"/>
    <mergeCell ref="X160:Y160"/>
    <mergeCell ref="X161:Y161"/>
    <mergeCell ref="X162:Y162"/>
    <mergeCell ref="X163:Y163"/>
    <mergeCell ref="X164:Y164"/>
    <mergeCell ref="X165:Y165"/>
    <mergeCell ref="X154:Y154"/>
    <mergeCell ref="X155:Y155"/>
    <mergeCell ref="X156:Y156"/>
    <mergeCell ref="X157:Y157"/>
    <mergeCell ref="X158:Y158"/>
    <mergeCell ref="X159:Y159"/>
    <mergeCell ref="X148:Y148"/>
    <mergeCell ref="X149:Y149"/>
    <mergeCell ref="X150:Y150"/>
    <mergeCell ref="X151:Y151"/>
    <mergeCell ref="X152:Y152"/>
    <mergeCell ref="X153:Y153"/>
    <mergeCell ref="X142:Y142"/>
    <mergeCell ref="X143:Y143"/>
    <mergeCell ref="X144:Y144"/>
    <mergeCell ref="X145:Y145"/>
    <mergeCell ref="X146:Y146"/>
    <mergeCell ref="X147:Y147"/>
    <mergeCell ref="X136:Y136"/>
    <mergeCell ref="X137:Y137"/>
    <mergeCell ref="X138:Y138"/>
    <mergeCell ref="X139:Y139"/>
    <mergeCell ref="X140:Y140"/>
    <mergeCell ref="X141:Y141"/>
    <mergeCell ref="X130:Y130"/>
    <mergeCell ref="X131:Y131"/>
    <mergeCell ref="X132:Y132"/>
    <mergeCell ref="X133:Y133"/>
    <mergeCell ref="X134:Y134"/>
    <mergeCell ref="X135:Y135"/>
    <mergeCell ref="X124:Y124"/>
    <mergeCell ref="X125:Y125"/>
    <mergeCell ref="X126:Y126"/>
    <mergeCell ref="X127:Y127"/>
    <mergeCell ref="X128:Y128"/>
    <mergeCell ref="X129:Y129"/>
    <mergeCell ref="X118:Y118"/>
    <mergeCell ref="X119:Y119"/>
    <mergeCell ref="X120:Y120"/>
    <mergeCell ref="X121:Y121"/>
    <mergeCell ref="X122:Y122"/>
    <mergeCell ref="X123:Y123"/>
    <mergeCell ref="X112:Y112"/>
    <mergeCell ref="X113:Y113"/>
    <mergeCell ref="X114:Y114"/>
    <mergeCell ref="X115:Y115"/>
    <mergeCell ref="X116:Y116"/>
    <mergeCell ref="X117:Y117"/>
    <mergeCell ref="X106:Y106"/>
    <mergeCell ref="X107:Y107"/>
    <mergeCell ref="X108:Y108"/>
    <mergeCell ref="X109:Y109"/>
    <mergeCell ref="X110:Y110"/>
    <mergeCell ref="X111:Y111"/>
    <mergeCell ref="X100:Y100"/>
    <mergeCell ref="X101:Y101"/>
    <mergeCell ref="X102:Y102"/>
    <mergeCell ref="X103:Y103"/>
    <mergeCell ref="X104:Y104"/>
    <mergeCell ref="X105:Y105"/>
    <mergeCell ref="X94:Y94"/>
    <mergeCell ref="X95:Y95"/>
    <mergeCell ref="X96:Y96"/>
    <mergeCell ref="X97:Y97"/>
    <mergeCell ref="X98:Y98"/>
    <mergeCell ref="X99:Y99"/>
    <mergeCell ref="X90:Y90"/>
    <mergeCell ref="X91:Y91"/>
    <mergeCell ref="X92:Y92"/>
    <mergeCell ref="X93:Y93"/>
    <mergeCell ref="X82:Y82"/>
    <mergeCell ref="X83:Y83"/>
    <mergeCell ref="X84:Y84"/>
    <mergeCell ref="X85:Y85"/>
    <mergeCell ref="X86:Y86"/>
    <mergeCell ref="X87:Y87"/>
    <mergeCell ref="X81:Y81"/>
    <mergeCell ref="X70:Y70"/>
    <mergeCell ref="X71:Y71"/>
    <mergeCell ref="X72:Y72"/>
    <mergeCell ref="X73:Y73"/>
    <mergeCell ref="X74:Y74"/>
    <mergeCell ref="X75:Y75"/>
    <mergeCell ref="X88:Y88"/>
    <mergeCell ref="X89:Y89"/>
    <mergeCell ref="X60:Y60"/>
    <mergeCell ref="X61:Y61"/>
    <mergeCell ref="X62:Y62"/>
    <mergeCell ref="X63:Y63"/>
    <mergeCell ref="X76:Y76"/>
    <mergeCell ref="X77:Y77"/>
    <mergeCell ref="X78:Y78"/>
    <mergeCell ref="X79:Y79"/>
    <mergeCell ref="X80:Y80"/>
    <mergeCell ref="X52:Y52"/>
    <mergeCell ref="X53:Y53"/>
    <mergeCell ref="X54:Y54"/>
    <mergeCell ref="X55:Y55"/>
    <mergeCell ref="X56:Y56"/>
    <mergeCell ref="X57:Y57"/>
    <mergeCell ref="X43:Y43"/>
    <mergeCell ref="X44:Y44"/>
    <mergeCell ref="R45:R84"/>
    <mergeCell ref="X45:Y45"/>
    <mergeCell ref="X46:Y46"/>
    <mergeCell ref="X47:Y47"/>
    <mergeCell ref="X48:Y48"/>
    <mergeCell ref="X49:Y49"/>
    <mergeCell ref="X50:Y50"/>
    <mergeCell ref="X51:Y51"/>
    <mergeCell ref="X64:Y64"/>
    <mergeCell ref="X65:Y65"/>
    <mergeCell ref="X66:Y66"/>
    <mergeCell ref="X67:Y67"/>
    <mergeCell ref="X68:Y68"/>
    <mergeCell ref="X69:Y69"/>
    <mergeCell ref="X58:Y58"/>
    <mergeCell ref="X59:Y59"/>
    <mergeCell ref="X37:Y37"/>
    <mergeCell ref="X38:Y38"/>
    <mergeCell ref="X39:Y39"/>
    <mergeCell ref="X40:Y40"/>
    <mergeCell ref="X41:Y41"/>
    <mergeCell ref="X42:Y42"/>
    <mergeCell ref="X31:Y31"/>
    <mergeCell ref="X32:Y32"/>
    <mergeCell ref="X33:Y33"/>
    <mergeCell ref="X34:Y34"/>
    <mergeCell ref="X35:Y35"/>
    <mergeCell ref="X36:Y36"/>
    <mergeCell ref="X25:Y25"/>
    <mergeCell ref="X26:Y26"/>
    <mergeCell ref="X27:Y27"/>
    <mergeCell ref="X28:Y28"/>
    <mergeCell ref="X29:Y29"/>
    <mergeCell ref="X30:Y30"/>
    <mergeCell ref="X19:Y19"/>
    <mergeCell ref="X20:Y20"/>
    <mergeCell ref="X21:Y21"/>
    <mergeCell ref="X22:Y22"/>
    <mergeCell ref="X23:Y23"/>
    <mergeCell ref="X24:Y24"/>
    <mergeCell ref="B15:L15"/>
    <mergeCell ref="X15:Y15"/>
    <mergeCell ref="B16:L16"/>
    <mergeCell ref="X16:Y16"/>
    <mergeCell ref="X17:Y17"/>
    <mergeCell ref="X18:Y18"/>
    <mergeCell ref="X10:Y14"/>
    <mergeCell ref="Z10:Z14"/>
    <mergeCell ref="N12:N14"/>
    <mergeCell ref="O12:O14"/>
    <mergeCell ref="P12:P14"/>
    <mergeCell ref="Q12:Q14"/>
    <mergeCell ref="R12:R14"/>
    <mergeCell ref="S12:S14"/>
    <mergeCell ref="T12:T14"/>
    <mergeCell ref="U12:U14"/>
    <mergeCell ref="I8:M8"/>
    <mergeCell ref="B9:E9"/>
    <mergeCell ref="B10:L14"/>
    <mergeCell ref="M10:M14"/>
    <mergeCell ref="N10:R11"/>
    <mergeCell ref="S10:W11"/>
    <mergeCell ref="V12:V14"/>
    <mergeCell ref="W12:W14"/>
    <mergeCell ref="X1:Z1"/>
    <mergeCell ref="A2:Z2"/>
    <mergeCell ref="A3:Z3"/>
    <mergeCell ref="I5:M5"/>
    <mergeCell ref="I6:M6"/>
    <mergeCell ref="I7:M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49"/>
  <sheetViews>
    <sheetView topLeftCell="E10" zoomScale="70" zoomScaleNormal="70" workbookViewId="0">
      <pane ySplit="6" topLeftCell="A16" activePane="bottomLeft" state="frozen"/>
      <selection activeCell="W378" sqref="W378"/>
      <selection pane="bottomLeft" activeCell="W378" sqref="W378"/>
    </sheetView>
  </sheetViews>
  <sheetFormatPr defaultColWidth="9.1796875" defaultRowHeight="14.5" x14ac:dyDescent="0.35"/>
  <cols>
    <col min="1" max="1" width="0" hidden="1" customWidth="1"/>
    <col min="14" max="14" width="14.7265625" customWidth="1"/>
    <col min="15" max="15" width="14.26953125" customWidth="1"/>
    <col min="16" max="16" width="15" customWidth="1"/>
    <col min="17" max="17" width="13.453125" customWidth="1"/>
    <col min="18" max="18" width="18.81640625" customWidth="1"/>
    <col min="19" max="20" width="13.26953125" customWidth="1"/>
    <col min="21" max="21" width="16.26953125" customWidth="1"/>
    <col min="22" max="22" width="12.54296875" customWidth="1"/>
    <col min="23" max="23" width="20.54296875" customWidth="1"/>
    <col min="26" max="26" width="13.453125" customWidth="1"/>
  </cols>
  <sheetData>
    <row r="1" spans="1:26" ht="16.5" x14ac:dyDescent="0.35">
      <c r="A1" s="50"/>
      <c r="B1" s="50"/>
      <c r="C1" s="50"/>
      <c r="D1" s="50"/>
      <c r="E1" s="50"/>
      <c r="F1" s="50"/>
      <c r="G1" s="50"/>
      <c r="H1" s="50"/>
      <c r="I1" s="50"/>
      <c r="J1" s="50"/>
      <c r="K1" s="50"/>
      <c r="L1" s="50"/>
      <c r="M1" s="50"/>
      <c r="N1" s="50"/>
      <c r="O1" s="50"/>
      <c r="P1" s="50"/>
      <c r="Q1" s="50"/>
      <c r="R1" s="50"/>
      <c r="S1" s="50"/>
      <c r="T1" s="50"/>
      <c r="U1" s="50"/>
      <c r="V1" s="50"/>
      <c r="W1" s="50"/>
      <c r="X1" s="742" t="s">
        <v>0</v>
      </c>
      <c r="Y1" s="742"/>
      <c r="Z1" s="742"/>
    </row>
    <row r="2" spans="1:26" ht="18" x14ac:dyDescent="0.4">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row>
    <row r="3" spans="1:26" ht="17.5" x14ac:dyDescent="0.35">
      <c r="A3" s="744" t="s">
        <v>373</v>
      </c>
      <c r="B3" s="744"/>
      <c r="C3" s="744"/>
      <c r="D3" s="744"/>
      <c r="E3" s="744"/>
      <c r="F3" s="744"/>
      <c r="G3" s="744"/>
      <c r="H3" s="744"/>
      <c r="I3" s="744"/>
      <c r="J3" s="744"/>
      <c r="K3" s="744"/>
      <c r="L3" s="744"/>
      <c r="M3" s="744"/>
      <c r="N3" s="744"/>
      <c r="O3" s="744"/>
      <c r="P3" s="744"/>
      <c r="Q3" s="744"/>
      <c r="R3" s="744"/>
      <c r="S3" s="744"/>
      <c r="T3" s="744"/>
      <c r="U3" s="744"/>
      <c r="V3" s="744"/>
      <c r="W3" s="744"/>
      <c r="X3" s="744"/>
      <c r="Y3" s="744"/>
      <c r="Z3" s="744"/>
    </row>
    <row r="4" spans="1:26" x14ac:dyDescent="0.35">
      <c r="A4" s="51"/>
      <c r="B4" s="51"/>
      <c r="C4" s="51"/>
      <c r="D4" s="51"/>
      <c r="E4" s="51"/>
      <c r="F4" s="51"/>
      <c r="G4" s="51"/>
      <c r="H4" s="51"/>
      <c r="I4" s="51"/>
      <c r="J4" s="51"/>
      <c r="K4" s="51"/>
      <c r="L4" s="51"/>
      <c r="M4" s="51"/>
      <c r="N4" s="51"/>
      <c r="O4" s="51"/>
      <c r="P4" s="51"/>
      <c r="Q4" s="51"/>
      <c r="R4" s="51"/>
      <c r="S4" s="51"/>
      <c r="T4" s="51"/>
      <c r="U4" s="51"/>
      <c r="V4" s="51"/>
      <c r="W4" s="51"/>
      <c r="X4" s="51"/>
      <c r="Y4" s="51"/>
      <c r="Z4" s="52"/>
    </row>
    <row r="5" spans="1:26" x14ac:dyDescent="0.35">
      <c r="A5" s="50"/>
      <c r="B5" s="53" t="s">
        <v>2</v>
      </c>
      <c r="C5" s="53"/>
      <c r="D5" s="53"/>
      <c r="E5" s="1"/>
      <c r="F5" s="1"/>
      <c r="G5" s="1"/>
      <c r="H5" s="2" t="s">
        <v>3</v>
      </c>
      <c r="I5" s="732" t="s">
        <v>353</v>
      </c>
      <c r="J5" s="732"/>
      <c r="K5" s="732"/>
      <c r="L5" s="732"/>
      <c r="M5" s="732"/>
      <c r="N5" s="3"/>
      <c r="O5" s="3"/>
      <c r="P5" s="3"/>
      <c r="Q5" s="3"/>
      <c r="R5" s="3"/>
      <c r="S5" s="3"/>
      <c r="T5" s="3"/>
      <c r="U5" s="54"/>
      <c r="V5" s="54"/>
      <c r="W5" s="55"/>
      <c r="X5" s="4" t="s">
        <v>4</v>
      </c>
      <c r="Y5" s="4"/>
      <c r="Z5" s="5"/>
    </row>
    <row r="6" spans="1:26" x14ac:dyDescent="0.35">
      <c r="A6" s="50"/>
      <c r="B6" s="53" t="s">
        <v>5</v>
      </c>
      <c r="C6" s="53"/>
      <c r="D6" s="53"/>
      <c r="E6" s="1"/>
      <c r="F6" s="1"/>
      <c r="G6" s="1"/>
      <c r="H6" s="2" t="s">
        <v>3</v>
      </c>
      <c r="I6" s="732"/>
      <c r="J6" s="732"/>
      <c r="K6" s="732"/>
      <c r="L6" s="732"/>
      <c r="M6" s="732"/>
      <c r="N6" s="3"/>
      <c r="O6" s="3"/>
      <c r="P6" s="3"/>
      <c r="Q6" s="3"/>
      <c r="R6" s="3"/>
      <c r="S6" s="3"/>
      <c r="T6" s="3"/>
      <c r="U6" s="54"/>
      <c r="V6" s="54"/>
      <c r="W6" s="56"/>
      <c r="X6" s="4" t="s">
        <v>6</v>
      </c>
      <c r="Y6" s="4"/>
      <c r="Z6" s="5"/>
    </row>
    <row r="7" spans="1:26" x14ac:dyDescent="0.35">
      <c r="A7" s="50"/>
      <c r="B7" s="53" t="s">
        <v>7</v>
      </c>
      <c r="C7" s="53"/>
      <c r="D7" s="53"/>
      <c r="E7" s="1"/>
      <c r="F7" s="1"/>
      <c r="G7" s="1"/>
      <c r="H7" s="2" t="s">
        <v>3</v>
      </c>
      <c r="I7" s="732"/>
      <c r="J7" s="732"/>
      <c r="K7" s="732"/>
      <c r="L7" s="732"/>
      <c r="M7" s="732"/>
      <c r="N7" s="3"/>
      <c r="O7" s="3"/>
      <c r="P7" s="3"/>
      <c r="Q7" s="3"/>
      <c r="R7" s="3"/>
      <c r="S7" s="54"/>
      <c r="T7" s="54"/>
      <c r="U7" s="54"/>
      <c r="V7" s="50"/>
      <c r="W7" s="56"/>
      <c r="X7" s="4" t="s">
        <v>8</v>
      </c>
      <c r="Y7" s="4"/>
      <c r="Z7" s="5"/>
    </row>
    <row r="8" spans="1:26" x14ac:dyDescent="0.35">
      <c r="A8" s="50"/>
      <c r="B8" s="53" t="s">
        <v>9</v>
      </c>
      <c r="C8" s="53"/>
      <c r="D8" s="53"/>
      <c r="E8" s="1"/>
      <c r="F8" s="1"/>
      <c r="G8" s="1"/>
      <c r="H8" s="2" t="s">
        <v>3</v>
      </c>
      <c r="I8" s="732"/>
      <c r="J8" s="732"/>
      <c r="K8" s="732"/>
      <c r="L8" s="732"/>
      <c r="M8" s="732"/>
      <c r="N8" s="3"/>
      <c r="O8" s="3"/>
      <c r="P8" s="3"/>
      <c r="Q8" s="3"/>
      <c r="R8" s="3"/>
      <c r="S8" s="54"/>
      <c r="T8" s="54"/>
      <c r="U8" s="54"/>
      <c r="V8" s="50"/>
      <c r="W8" s="56"/>
      <c r="X8" s="4" t="s">
        <v>10</v>
      </c>
      <c r="Y8" s="4"/>
      <c r="Z8" s="5"/>
    </row>
    <row r="9" spans="1:26" ht="15" thickBot="1" x14ac:dyDescent="0.4">
      <c r="A9" s="50"/>
      <c r="B9" s="733"/>
      <c r="C9" s="733"/>
      <c r="D9" s="733"/>
      <c r="E9" s="733"/>
      <c r="F9" s="5"/>
      <c r="G9" s="5"/>
      <c r="H9" s="5"/>
      <c r="I9" s="5"/>
      <c r="J9" s="5"/>
      <c r="K9" s="50"/>
      <c r="L9" s="50"/>
      <c r="M9" s="50"/>
      <c r="N9" s="50"/>
      <c r="O9" s="50"/>
      <c r="P9" s="50"/>
      <c r="Q9" s="50"/>
      <c r="R9" s="50"/>
      <c r="S9" s="50"/>
      <c r="T9" s="50"/>
      <c r="U9" s="54"/>
      <c r="V9" s="50"/>
      <c r="W9" s="54"/>
      <c r="X9" s="50"/>
      <c r="Y9" s="5"/>
      <c r="Z9" s="50"/>
    </row>
    <row r="10" spans="1:26" ht="15.75" customHeight="1" x14ac:dyDescent="0.35">
      <c r="A10" s="50"/>
      <c r="B10" s="788" t="s">
        <v>11</v>
      </c>
      <c r="C10" s="789"/>
      <c r="D10" s="789"/>
      <c r="E10" s="789"/>
      <c r="F10" s="789"/>
      <c r="G10" s="789"/>
      <c r="H10" s="789"/>
      <c r="I10" s="789"/>
      <c r="J10" s="789"/>
      <c r="K10" s="789"/>
      <c r="L10" s="790"/>
      <c r="M10" s="720" t="s">
        <v>12</v>
      </c>
      <c r="N10" s="794" t="s">
        <v>13</v>
      </c>
      <c r="O10" s="734"/>
      <c r="P10" s="734"/>
      <c r="Q10" s="734"/>
      <c r="R10" s="735"/>
      <c r="S10" s="726" t="s">
        <v>14</v>
      </c>
      <c r="T10" s="727"/>
      <c r="U10" s="727"/>
      <c r="V10" s="727"/>
      <c r="W10" s="728"/>
      <c r="X10" s="714" t="s">
        <v>15</v>
      </c>
      <c r="Y10" s="735"/>
      <c r="Z10" s="717" t="s">
        <v>16</v>
      </c>
    </row>
    <row r="11" spans="1:26" ht="15" thickBot="1" x14ac:dyDescent="0.4">
      <c r="A11" s="50"/>
      <c r="B11" s="791"/>
      <c r="C11" s="792"/>
      <c r="D11" s="792"/>
      <c r="E11" s="792"/>
      <c r="F11" s="792"/>
      <c r="G11" s="792"/>
      <c r="H11" s="792"/>
      <c r="I11" s="792"/>
      <c r="J11" s="792"/>
      <c r="K11" s="792"/>
      <c r="L11" s="793"/>
      <c r="M11" s="721"/>
      <c r="N11" s="795"/>
      <c r="O11" s="738"/>
      <c r="P11" s="738"/>
      <c r="Q11" s="738"/>
      <c r="R11" s="739"/>
      <c r="S11" s="729"/>
      <c r="T11" s="730"/>
      <c r="U11" s="730"/>
      <c r="V11" s="730"/>
      <c r="W11" s="731"/>
      <c r="X11" s="715"/>
      <c r="Y11" s="737"/>
      <c r="Z11" s="718"/>
    </row>
    <row r="12" spans="1:26" ht="15.75" customHeight="1" x14ac:dyDescent="0.35">
      <c r="A12" s="50"/>
      <c r="B12" s="791"/>
      <c r="C12" s="792"/>
      <c r="D12" s="792"/>
      <c r="E12" s="792"/>
      <c r="F12" s="792"/>
      <c r="G12" s="792"/>
      <c r="H12" s="792"/>
      <c r="I12" s="792"/>
      <c r="J12" s="792"/>
      <c r="K12" s="792"/>
      <c r="L12" s="793"/>
      <c r="M12" s="721"/>
      <c r="N12" s="720" t="s">
        <v>17</v>
      </c>
      <c r="O12" s="720" t="s">
        <v>18</v>
      </c>
      <c r="P12" s="720" t="s">
        <v>19</v>
      </c>
      <c r="Q12" s="720" t="s">
        <v>20</v>
      </c>
      <c r="R12" s="720" t="s">
        <v>21</v>
      </c>
      <c r="S12" s="720" t="s">
        <v>17</v>
      </c>
      <c r="T12" s="720" t="s">
        <v>18</v>
      </c>
      <c r="U12" s="720" t="s">
        <v>19</v>
      </c>
      <c r="V12" s="720" t="s">
        <v>20</v>
      </c>
      <c r="W12" s="720" t="s">
        <v>21</v>
      </c>
      <c r="X12" s="715"/>
      <c r="Y12" s="737"/>
      <c r="Z12" s="718"/>
    </row>
    <row r="13" spans="1:26" x14ac:dyDescent="0.35">
      <c r="A13" s="50"/>
      <c r="B13" s="791"/>
      <c r="C13" s="792"/>
      <c r="D13" s="792"/>
      <c r="E13" s="792"/>
      <c r="F13" s="792"/>
      <c r="G13" s="792"/>
      <c r="H13" s="792"/>
      <c r="I13" s="792"/>
      <c r="J13" s="792"/>
      <c r="K13" s="792"/>
      <c r="L13" s="793"/>
      <c r="M13" s="721"/>
      <c r="N13" s="721"/>
      <c r="O13" s="721"/>
      <c r="P13" s="721"/>
      <c r="Q13" s="721"/>
      <c r="R13" s="721"/>
      <c r="S13" s="721"/>
      <c r="T13" s="721"/>
      <c r="U13" s="721"/>
      <c r="V13" s="721"/>
      <c r="W13" s="721"/>
      <c r="X13" s="715"/>
      <c r="Y13" s="737"/>
      <c r="Z13" s="718"/>
    </row>
    <row r="14" spans="1:26" ht="15" thickBot="1" x14ac:dyDescent="0.4">
      <c r="A14" s="50"/>
      <c r="B14" s="791"/>
      <c r="C14" s="792"/>
      <c r="D14" s="792"/>
      <c r="E14" s="792"/>
      <c r="F14" s="792"/>
      <c r="G14" s="792"/>
      <c r="H14" s="792"/>
      <c r="I14" s="792"/>
      <c r="J14" s="792"/>
      <c r="K14" s="792"/>
      <c r="L14" s="793"/>
      <c r="M14" s="722"/>
      <c r="N14" s="722"/>
      <c r="O14" s="722"/>
      <c r="P14" s="722"/>
      <c r="Q14" s="722"/>
      <c r="R14" s="722"/>
      <c r="S14" s="722"/>
      <c r="T14" s="722"/>
      <c r="U14" s="722"/>
      <c r="V14" s="722"/>
      <c r="W14" s="722"/>
      <c r="X14" s="716"/>
      <c r="Y14" s="739"/>
      <c r="Z14" s="719"/>
    </row>
    <row r="15" spans="1:26" ht="15" thickBot="1" x14ac:dyDescent="0.4">
      <c r="A15" s="50"/>
      <c r="B15" s="785">
        <v>1</v>
      </c>
      <c r="C15" s="786"/>
      <c r="D15" s="786"/>
      <c r="E15" s="786"/>
      <c r="F15" s="786"/>
      <c r="G15" s="786"/>
      <c r="H15" s="786"/>
      <c r="I15" s="786"/>
      <c r="J15" s="786"/>
      <c r="K15" s="786"/>
      <c r="L15" s="787"/>
      <c r="M15" s="9">
        <v>2</v>
      </c>
      <c r="N15" s="9">
        <v>3</v>
      </c>
      <c r="O15" s="9">
        <v>4</v>
      </c>
      <c r="P15" s="131">
        <v>5</v>
      </c>
      <c r="Q15" s="131">
        <v>6</v>
      </c>
      <c r="R15" s="133" t="s">
        <v>22</v>
      </c>
      <c r="S15" s="133">
        <v>8</v>
      </c>
      <c r="T15" s="133">
        <v>9</v>
      </c>
      <c r="U15" s="133">
        <v>10</v>
      </c>
      <c r="V15" s="133">
        <v>11</v>
      </c>
      <c r="W15" s="133" t="s">
        <v>23</v>
      </c>
      <c r="X15" s="777">
        <v>13</v>
      </c>
      <c r="Y15" s="778"/>
      <c r="Z15" s="168">
        <v>14</v>
      </c>
    </row>
    <row r="16" spans="1:26" x14ac:dyDescent="0.35">
      <c r="B16" s="708"/>
      <c r="C16" s="709"/>
      <c r="D16" s="709"/>
      <c r="E16" s="709"/>
      <c r="F16" s="709"/>
      <c r="G16" s="709"/>
      <c r="H16" s="709"/>
      <c r="I16" s="709"/>
      <c r="J16" s="709"/>
      <c r="K16" s="709"/>
      <c r="L16" s="710"/>
      <c r="M16" s="120"/>
      <c r="N16" s="120"/>
      <c r="O16" s="120"/>
      <c r="P16" s="120"/>
      <c r="Q16" s="120"/>
      <c r="R16" s="120"/>
      <c r="S16" s="120"/>
      <c r="T16" s="120"/>
      <c r="U16" s="120"/>
      <c r="V16" s="120"/>
      <c r="W16" s="120"/>
      <c r="X16" s="779"/>
      <c r="Y16" s="780"/>
      <c r="Z16" s="120"/>
    </row>
    <row r="17" spans="2:26" x14ac:dyDescent="0.35">
      <c r="B17" s="39" t="s">
        <v>374</v>
      </c>
      <c r="L17" s="17"/>
      <c r="M17" s="121"/>
      <c r="N17" s="121"/>
      <c r="O17" s="121"/>
      <c r="P17" s="121"/>
      <c r="Q17" s="121"/>
      <c r="R17" s="121"/>
      <c r="S17" s="121"/>
      <c r="T17" s="121"/>
      <c r="U17" s="121"/>
      <c r="V17" s="121"/>
      <c r="W17" s="121"/>
      <c r="X17" s="711"/>
      <c r="Y17" s="713"/>
      <c r="Z17" s="121"/>
    </row>
    <row r="18" spans="2:26" x14ac:dyDescent="0.35">
      <c r="B18" s="40"/>
      <c r="L18" s="17"/>
      <c r="M18" s="121"/>
      <c r="N18" s="121"/>
      <c r="O18" s="121"/>
      <c r="P18" s="121"/>
      <c r="Q18" s="121"/>
      <c r="R18" s="121"/>
      <c r="S18" s="121"/>
      <c r="T18" s="121"/>
      <c r="U18" s="121"/>
      <c r="V18" s="121"/>
      <c r="W18" s="121"/>
      <c r="X18" s="711"/>
      <c r="Y18" s="713"/>
      <c r="Z18" s="121"/>
    </row>
    <row r="19" spans="2:26" ht="15" customHeight="1" x14ac:dyDescent="0.35">
      <c r="B19" s="104" t="s">
        <v>50</v>
      </c>
      <c r="C19" s="58" t="s">
        <v>420</v>
      </c>
      <c r="L19" s="17"/>
      <c r="M19" s="121"/>
      <c r="N19" s="122"/>
      <c r="O19" s="122"/>
      <c r="P19" s="122"/>
      <c r="Q19" s="122"/>
      <c r="R19" s="121"/>
      <c r="S19" s="122"/>
      <c r="T19" s="122"/>
      <c r="U19" s="122"/>
      <c r="V19" s="122"/>
      <c r="W19" s="121"/>
      <c r="X19" s="711"/>
      <c r="Y19" s="713"/>
      <c r="Z19" s="121"/>
    </row>
    <row r="20" spans="2:26" x14ac:dyDescent="0.35">
      <c r="B20" s="105"/>
      <c r="C20" s="59"/>
      <c r="D20" t="s">
        <v>29</v>
      </c>
      <c r="E20" t="s">
        <v>375</v>
      </c>
      <c r="L20" s="17"/>
      <c r="M20" s="121"/>
      <c r="N20" s="122"/>
      <c r="O20" s="122"/>
      <c r="P20" s="122"/>
      <c r="Q20" s="122"/>
      <c r="R20" s="121"/>
      <c r="S20" s="122">
        <v>1</v>
      </c>
      <c r="T20" s="122"/>
      <c r="U20" s="122"/>
      <c r="V20" s="122"/>
      <c r="W20" s="121"/>
      <c r="X20" s="711"/>
      <c r="Y20" s="713"/>
      <c r="Z20" s="121"/>
    </row>
    <row r="21" spans="2:26" ht="15" customHeight="1" x14ac:dyDescent="0.35">
      <c r="B21" s="104"/>
      <c r="C21" s="58"/>
      <c r="D21" t="s">
        <v>31</v>
      </c>
      <c r="E21" t="s">
        <v>376</v>
      </c>
      <c r="L21" s="17"/>
      <c r="M21" s="121"/>
      <c r="N21" s="122"/>
      <c r="O21" s="122"/>
      <c r="P21" s="122"/>
      <c r="Q21" s="122"/>
      <c r="R21" s="121"/>
      <c r="S21" s="122">
        <v>80</v>
      </c>
      <c r="T21" s="122"/>
      <c r="U21" s="122"/>
      <c r="V21" s="122">
        <v>93</v>
      </c>
      <c r="W21" s="121"/>
      <c r="X21" s="711"/>
      <c r="Y21" s="713"/>
      <c r="Z21" s="121"/>
    </row>
    <row r="22" spans="2:26" x14ac:dyDescent="0.35">
      <c r="B22" s="105"/>
      <c r="C22" s="59"/>
      <c r="L22" s="17"/>
      <c r="M22" s="121"/>
      <c r="N22" s="122"/>
      <c r="O22" s="122"/>
      <c r="P22" s="122"/>
      <c r="Q22" s="122"/>
      <c r="R22" s="121"/>
      <c r="S22" s="122"/>
      <c r="T22" s="122"/>
      <c r="U22" s="122"/>
      <c r="V22" s="122"/>
      <c r="W22" s="121"/>
      <c r="X22" s="711"/>
      <c r="Y22" s="713"/>
      <c r="Z22" s="121"/>
    </row>
    <row r="23" spans="2:26" x14ac:dyDescent="0.35">
      <c r="B23" s="104" t="s">
        <v>91</v>
      </c>
      <c r="C23" s="60" t="s">
        <v>377</v>
      </c>
      <c r="L23" s="17"/>
      <c r="M23" s="121"/>
      <c r="N23" s="123"/>
      <c r="O23" s="123"/>
      <c r="P23" s="123"/>
      <c r="Q23" s="123"/>
      <c r="R23" s="121"/>
      <c r="S23" s="123"/>
      <c r="T23" s="123"/>
      <c r="U23" s="123"/>
      <c r="V23" s="123"/>
      <c r="W23" s="121"/>
      <c r="X23" s="711"/>
      <c r="Y23" s="713"/>
      <c r="Z23" s="121"/>
    </row>
    <row r="24" spans="2:26" x14ac:dyDescent="0.35">
      <c r="B24" s="106"/>
      <c r="C24" s="61" t="s">
        <v>272</v>
      </c>
      <c r="D24" t="s">
        <v>378</v>
      </c>
      <c r="L24" s="17"/>
      <c r="M24" s="121"/>
      <c r="N24" s="124"/>
      <c r="O24" s="124"/>
      <c r="P24" s="124"/>
      <c r="Q24" s="124"/>
      <c r="R24" s="121"/>
      <c r="S24" s="124"/>
      <c r="T24" s="124"/>
      <c r="U24" s="124"/>
      <c r="V24" s="124"/>
      <c r="W24" s="121"/>
      <c r="X24" s="711"/>
      <c r="Y24" s="713"/>
      <c r="Z24" s="121"/>
    </row>
    <row r="25" spans="2:26" x14ac:dyDescent="0.35">
      <c r="B25" s="104"/>
      <c r="C25" s="62"/>
      <c r="D25" t="s">
        <v>29</v>
      </c>
      <c r="E25" t="s">
        <v>379</v>
      </c>
      <c r="L25" s="17"/>
      <c r="M25" s="121"/>
      <c r="N25" s="123">
        <v>1</v>
      </c>
      <c r="O25" s="123"/>
      <c r="P25" s="123"/>
      <c r="Q25" s="123"/>
      <c r="R25" s="121"/>
      <c r="S25" s="123"/>
      <c r="T25" s="123">
        <v>1</v>
      </c>
      <c r="U25" s="123"/>
      <c r="V25" s="123">
        <v>1</v>
      </c>
      <c r="W25" s="121"/>
      <c r="X25" s="711"/>
      <c r="Y25" s="713"/>
      <c r="Z25" s="121"/>
    </row>
    <row r="26" spans="2:26" x14ac:dyDescent="0.35">
      <c r="B26" s="107"/>
      <c r="C26" s="58"/>
      <c r="D26" t="s">
        <v>31</v>
      </c>
      <c r="E26" t="s">
        <v>380</v>
      </c>
      <c r="L26" s="17"/>
      <c r="M26" s="121"/>
      <c r="N26" s="124">
        <v>1</v>
      </c>
      <c r="O26" s="124"/>
      <c r="P26" s="124"/>
      <c r="Q26" s="124"/>
      <c r="R26" s="121"/>
      <c r="S26" s="124"/>
      <c r="T26" s="124">
        <v>1</v>
      </c>
      <c r="U26" s="124"/>
      <c r="V26" s="124">
        <v>1</v>
      </c>
      <c r="W26" s="121"/>
      <c r="X26" s="711"/>
      <c r="Y26" s="713"/>
      <c r="Z26" s="121"/>
    </row>
    <row r="27" spans="2:26" x14ac:dyDescent="0.35">
      <c r="B27" s="108"/>
      <c r="C27" s="58"/>
      <c r="D27" t="s">
        <v>33</v>
      </c>
      <c r="E27" t="s">
        <v>381</v>
      </c>
      <c r="L27" s="17"/>
      <c r="M27" s="121"/>
      <c r="N27" s="124">
        <v>1</v>
      </c>
      <c r="O27" s="124"/>
      <c r="P27" s="124"/>
      <c r="Q27" s="124"/>
      <c r="R27" s="121"/>
      <c r="S27" s="124"/>
      <c r="T27" s="124">
        <v>1</v>
      </c>
      <c r="U27" s="124"/>
      <c r="V27" s="124">
        <v>1</v>
      </c>
      <c r="W27" s="121"/>
      <c r="X27" s="711"/>
      <c r="Y27" s="713"/>
      <c r="Z27" s="121"/>
    </row>
    <row r="28" spans="2:26" x14ac:dyDescent="0.35">
      <c r="B28" s="108"/>
      <c r="C28" s="58"/>
      <c r="D28" t="s">
        <v>43</v>
      </c>
      <c r="E28" t="s">
        <v>382</v>
      </c>
      <c r="L28" s="17"/>
      <c r="M28" s="121"/>
      <c r="N28" s="124">
        <v>1</v>
      </c>
      <c r="O28" s="124"/>
      <c r="P28" s="124"/>
      <c r="Q28" s="124"/>
      <c r="R28" s="121"/>
      <c r="S28" s="124"/>
      <c r="T28" s="124">
        <v>1</v>
      </c>
      <c r="U28" s="124"/>
      <c r="V28" s="124">
        <v>1</v>
      </c>
      <c r="W28" s="121"/>
      <c r="X28" s="711"/>
      <c r="Y28" s="713"/>
      <c r="Z28" s="121"/>
    </row>
    <row r="29" spans="2:26" x14ac:dyDescent="0.35">
      <c r="B29" s="108"/>
      <c r="C29" s="58"/>
      <c r="D29" t="s">
        <v>45</v>
      </c>
      <c r="E29" t="s">
        <v>383</v>
      </c>
      <c r="L29" s="17"/>
      <c r="M29" s="121"/>
      <c r="N29" s="124">
        <v>1</v>
      </c>
      <c r="O29" s="124"/>
      <c r="P29" s="124"/>
      <c r="Q29" s="124"/>
      <c r="R29" s="121"/>
      <c r="S29" s="124"/>
      <c r="T29" s="124"/>
      <c r="U29" s="124"/>
      <c r="V29" s="124"/>
      <c r="W29" s="121"/>
      <c r="X29" s="711"/>
      <c r="Y29" s="713"/>
      <c r="Z29" s="121"/>
    </row>
    <row r="30" spans="2:26" x14ac:dyDescent="0.35">
      <c r="B30" s="108"/>
      <c r="C30" s="58"/>
      <c r="D30" t="s">
        <v>322</v>
      </c>
      <c r="E30" t="s">
        <v>384</v>
      </c>
      <c r="L30" s="17"/>
      <c r="M30" s="121"/>
      <c r="N30" s="124">
        <v>1</v>
      </c>
      <c r="O30" s="124"/>
      <c r="P30" s="124"/>
      <c r="Q30" s="124"/>
      <c r="R30" s="121"/>
      <c r="S30" s="167"/>
      <c r="T30" s="124"/>
      <c r="U30" s="124"/>
      <c r="V30" s="124"/>
      <c r="W30" s="121"/>
      <c r="X30" s="711"/>
      <c r="Y30" s="713"/>
      <c r="Z30" s="121"/>
    </row>
    <row r="31" spans="2:26" x14ac:dyDescent="0.35">
      <c r="B31" s="40"/>
      <c r="C31" t="s">
        <v>274</v>
      </c>
      <c r="D31" t="s">
        <v>385</v>
      </c>
      <c r="L31" s="17"/>
      <c r="M31" s="121"/>
      <c r="N31" s="121"/>
      <c r="O31" s="121"/>
      <c r="P31" s="121"/>
      <c r="Q31" s="121"/>
      <c r="R31" s="121"/>
      <c r="S31" s="121"/>
      <c r="T31" s="121"/>
      <c r="U31" s="121"/>
      <c r="V31" s="121"/>
      <c r="W31" s="121"/>
      <c r="X31" s="711"/>
      <c r="Y31" s="713"/>
      <c r="Z31" s="121"/>
    </row>
    <row r="32" spans="2:26" x14ac:dyDescent="0.35">
      <c r="B32" s="39"/>
      <c r="D32" t="s">
        <v>29</v>
      </c>
      <c r="E32" t="s">
        <v>386</v>
      </c>
      <c r="L32" s="17"/>
      <c r="M32" s="121"/>
      <c r="N32" s="121">
        <v>1</v>
      </c>
      <c r="O32" s="121"/>
      <c r="P32" s="121"/>
      <c r="Q32" s="121"/>
      <c r="R32" s="121"/>
      <c r="S32" s="121"/>
      <c r="T32" s="121">
        <v>1</v>
      </c>
      <c r="U32" s="121"/>
      <c r="V32" s="121">
        <v>1</v>
      </c>
      <c r="W32" s="121"/>
      <c r="X32" s="711"/>
      <c r="Y32" s="713"/>
      <c r="Z32" s="121"/>
    </row>
    <row r="33" spans="2:26" x14ac:dyDescent="0.35">
      <c r="B33" s="40"/>
      <c r="D33" t="s">
        <v>31</v>
      </c>
      <c r="E33" t="s">
        <v>387</v>
      </c>
      <c r="L33" s="17"/>
      <c r="M33" s="121"/>
      <c r="N33" s="121">
        <v>1</v>
      </c>
      <c r="O33" s="121"/>
      <c r="P33" s="121"/>
      <c r="Q33" s="121"/>
      <c r="R33" s="121"/>
      <c r="S33" s="121"/>
      <c r="T33" s="121">
        <v>1</v>
      </c>
      <c r="U33" s="121"/>
      <c r="V33" s="121">
        <v>1</v>
      </c>
      <c r="W33" s="121"/>
      <c r="X33" s="711"/>
      <c r="Y33" s="713"/>
      <c r="Z33" s="121"/>
    </row>
    <row r="34" spans="2:26" x14ac:dyDescent="0.35">
      <c r="B34" s="104"/>
      <c r="C34" s="58"/>
      <c r="L34" s="17"/>
      <c r="M34" s="121"/>
      <c r="N34" s="124"/>
      <c r="O34" s="121"/>
      <c r="P34" s="124"/>
      <c r="Q34" s="124"/>
      <c r="R34" s="121"/>
      <c r="S34" s="124"/>
      <c r="T34" s="124"/>
      <c r="U34" s="124"/>
      <c r="V34" s="124"/>
      <c r="W34" s="121"/>
      <c r="X34" s="711"/>
      <c r="Y34" s="713"/>
      <c r="Z34" s="121"/>
    </row>
    <row r="35" spans="2:26" x14ac:dyDescent="0.35">
      <c r="B35" s="109" t="s">
        <v>94</v>
      </c>
      <c r="C35" s="58" t="s">
        <v>388</v>
      </c>
      <c r="L35" s="17"/>
      <c r="M35" s="121"/>
      <c r="N35" s="124"/>
      <c r="O35" s="121"/>
      <c r="P35" s="124"/>
      <c r="Q35" s="124"/>
      <c r="R35" s="121"/>
      <c r="S35" s="124"/>
      <c r="T35" s="124"/>
      <c r="U35" s="124"/>
      <c r="V35" s="124"/>
      <c r="W35" s="121"/>
      <c r="X35" s="711"/>
      <c r="Y35" s="713"/>
      <c r="Z35" s="121"/>
    </row>
    <row r="36" spans="2:26" x14ac:dyDescent="0.35">
      <c r="B36" s="104"/>
      <c r="C36" s="58">
        <v>3.1</v>
      </c>
      <c r="D36" t="s">
        <v>389</v>
      </c>
      <c r="L36" s="17"/>
      <c r="M36" s="121"/>
      <c r="N36" s="123">
        <v>0</v>
      </c>
      <c r="O36" s="121"/>
      <c r="P36" s="123"/>
      <c r="Q36" s="123"/>
      <c r="R36" s="121"/>
      <c r="S36" s="123"/>
      <c r="T36" s="123"/>
      <c r="U36" s="123"/>
      <c r="V36" s="123"/>
      <c r="W36" s="121"/>
      <c r="X36" s="711"/>
      <c r="Y36" s="713"/>
      <c r="Z36" s="121"/>
    </row>
    <row r="37" spans="2:26" x14ac:dyDescent="0.35">
      <c r="B37" s="109"/>
      <c r="C37" s="63"/>
      <c r="D37" t="s">
        <v>29</v>
      </c>
      <c r="E37" t="s">
        <v>390</v>
      </c>
      <c r="L37" s="17"/>
      <c r="M37" s="121"/>
      <c r="N37" s="124"/>
      <c r="O37" s="121"/>
      <c r="P37" s="124"/>
      <c r="Q37" s="124"/>
      <c r="R37" s="121"/>
      <c r="S37" s="124"/>
      <c r="T37" s="124"/>
      <c r="U37" s="124"/>
      <c r="V37" s="124"/>
      <c r="W37" s="121"/>
      <c r="X37" s="711"/>
      <c r="Y37" s="713"/>
      <c r="Z37" s="121"/>
    </row>
    <row r="38" spans="2:26" x14ac:dyDescent="0.35">
      <c r="B38" s="109"/>
      <c r="C38" s="64"/>
      <c r="D38" t="s">
        <v>31</v>
      </c>
      <c r="E38" t="s">
        <v>391</v>
      </c>
      <c r="L38" s="17"/>
      <c r="M38" s="121"/>
      <c r="N38" s="124"/>
      <c r="O38" s="121"/>
      <c r="P38" s="124"/>
      <c r="Q38" s="124"/>
      <c r="R38" s="121"/>
      <c r="S38" s="124"/>
      <c r="T38" s="124"/>
      <c r="U38" s="124"/>
      <c r="V38" s="124"/>
      <c r="W38" s="121"/>
      <c r="X38" s="711"/>
      <c r="Y38" s="713"/>
      <c r="Z38" s="121"/>
    </row>
    <row r="39" spans="2:26" x14ac:dyDescent="0.35">
      <c r="B39" s="109"/>
      <c r="C39" s="64"/>
      <c r="D39" t="s">
        <v>33</v>
      </c>
      <c r="E39" t="s">
        <v>392</v>
      </c>
      <c r="L39" s="17"/>
      <c r="M39" s="121"/>
      <c r="N39" s="124"/>
      <c r="O39" s="121"/>
      <c r="P39" s="124"/>
      <c r="Q39" s="124"/>
      <c r="R39" s="121"/>
      <c r="S39" s="124"/>
      <c r="T39" s="124"/>
      <c r="U39" s="124"/>
      <c r="V39" s="124"/>
      <c r="W39" s="121"/>
      <c r="X39" s="711"/>
      <c r="Y39" s="713"/>
      <c r="Z39" s="121"/>
    </row>
    <row r="40" spans="2:26" x14ac:dyDescent="0.35">
      <c r="B40" s="109"/>
      <c r="C40" s="63"/>
      <c r="D40" t="s">
        <v>43</v>
      </c>
      <c r="E40" t="s">
        <v>393</v>
      </c>
      <c r="L40" s="17"/>
      <c r="M40" s="121"/>
      <c r="N40" s="124"/>
      <c r="O40" s="121"/>
      <c r="P40" s="124"/>
      <c r="Q40" s="124"/>
      <c r="R40" s="121"/>
      <c r="S40" s="124"/>
      <c r="T40" s="124"/>
      <c r="U40" s="124"/>
      <c r="V40" s="124"/>
      <c r="W40" s="121"/>
      <c r="X40" s="711"/>
      <c r="Y40" s="713"/>
      <c r="Z40" s="121"/>
    </row>
    <row r="41" spans="2:26" x14ac:dyDescent="0.35">
      <c r="B41" s="109"/>
      <c r="C41" s="63"/>
      <c r="D41" t="s">
        <v>45</v>
      </c>
      <c r="E41" t="s">
        <v>394</v>
      </c>
      <c r="L41" s="17"/>
      <c r="M41" s="121"/>
      <c r="N41" s="124"/>
      <c r="O41" s="121"/>
      <c r="P41" s="124"/>
      <c r="Q41" s="124"/>
      <c r="R41" s="121"/>
      <c r="S41" s="124"/>
      <c r="T41" s="124"/>
      <c r="U41" s="124"/>
      <c r="V41" s="124"/>
      <c r="W41" s="121"/>
      <c r="X41" s="711"/>
      <c r="Y41" s="713"/>
      <c r="Z41" s="121"/>
    </row>
    <row r="42" spans="2:26" x14ac:dyDescent="0.35">
      <c r="B42" s="40"/>
      <c r="D42" t="s">
        <v>322</v>
      </c>
      <c r="E42" t="s">
        <v>395</v>
      </c>
      <c r="L42" s="17"/>
      <c r="M42" s="121"/>
      <c r="N42" s="121"/>
      <c r="O42" s="121"/>
      <c r="P42" s="121"/>
      <c r="Q42" s="121"/>
      <c r="R42" s="121"/>
      <c r="S42" s="121"/>
      <c r="T42" s="121"/>
      <c r="U42" s="121"/>
      <c r="V42" s="121"/>
      <c r="W42" s="121"/>
      <c r="X42" s="711"/>
      <c r="Y42" s="713"/>
      <c r="Z42" s="121"/>
    </row>
    <row r="43" spans="2:26" x14ac:dyDescent="0.35">
      <c r="B43" s="39"/>
      <c r="C43">
        <v>3.2</v>
      </c>
      <c r="D43" t="s">
        <v>396</v>
      </c>
      <c r="L43" s="17"/>
      <c r="M43" s="121"/>
      <c r="N43" s="121">
        <v>0</v>
      </c>
      <c r="O43" s="121"/>
      <c r="P43" s="121"/>
      <c r="Q43" s="121"/>
      <c r="R43" s="121"/>
      <c r="S43" s="121"/>
      <c r="T43" s="121"/>
      <c r="U43" s="121"/>
      <c r="V43" s="121"/>
      <c r="W43" s="121"/>
      <c r="X43" s="711"/>
      <c r="Y43" s="713"/>
      <c r="Z43" s="121"/>
    </row>
    <row r="44" spans="2:26" ht="15" thickBot="1" x14ac:dyDescent="0.4">
      <c r="B44" s="40"/>
      <c r="D44" t="s">
        <v>29</v>
      </c>
      <c r="E44" t="s">
        <v>390</v>
      </c>
      <c r="L44" s="17"/>
      <c r="M44" s="121"/>
      <c r="N44" s="121"/>
      <c r="O44" s="121"/>
      <c r="P44" s="121"/>
      <c r="Q44" s="121"/>
      <c r="R44" s="147"/>
      <c r="S44" s="121"/>
      <c r="T44" s="121"/>
      <c r="U44" s="121"/>
      <c r="V44" s="121"/>
      <c r="W44" s="121"/>
      <c r="X44" s="711"/>
      <c r="Y44" s="713"/>
      <c r="Z44" s="121"/>
    </row>
    <row r="45" spans="2:26" x14ac:dyDescent="0.35">
      <c r="B45" s="10"/>
      <c r="C45" s="11"/>
      <c r="D45" s="12" t="s">
        <v>31</v>
      </c>
      <c r="E45" s="12" t="s">
        <v>391</v>
      </c>
      <c r="L45" s="17"/>
      <c r="M45" s="121"/>
      <c r="N45" s="121"/>
      <c r="O45" s="121"/>
      <c r="P45" s="121"/>
      <c r="Q45" s="121"/>
      <c r="R45" s="148"/>
      <c r="S45" s="135"/>
      <c r="T45" s="135"/>
      <c r="U45" s="135"/>
      <c r="V45" s="135"/>
      <c r="W45" s="121"/>
      <c r="X45" s="711"/>
      <c r="Y45" s="713"/>
      <c r="Z45" s="121"/>
    </row>
    <row r="46" spans="2:26" x14ac:dyDescent="0.35">
      <c r="B46" s="10"/>
      <c r="C46" s="13"/>
      <c r="D46" s="14" t="s">
        <v>33</v>
      </c>
      <c r="E46" s="11" t="s">
        <v>392</v>
      </c>
      <c r="L46" s="17"/>
      <c r="M46" s="121"/>
      <c r="N46" s="121"/>
      <c r="O46" s="121"/>
      <c r="P46" s="121"/>
      <c r="Q46" s="121"/>
      <c r="R46" s="149"/>
      <c r="S46" s="135"/>
      <c r="T46" s="135"/>
      <c r="U46" s="135"/>
      <c r="V46" s="135"/>
      <c r="W46" s="121"/>
      <c r="X46" s="711"/>
      <c r="Y46" s="713"/>
      <c r="Z46" s="121"/>
    </row>
    <row r="47" spans="2:26" x14ac:dyDescent="0.35">
      <c r="B47" s="10"/>
      <c r="C47" s="15"/>
      <c r="D47" s="16" t="s">
        <v>43</v>
      </c>
      <c r="E47" s="33" t="s">
        <v>393</v>
      </c>
      <c r="L47" s="17"/>
      <c r="M47" s="121"/>
      <c r="N47" s="121"/>
      <c r="O47" s="121"/>
      <c r="P47" s="121"/>
      <c r="Q47" s="121"/>
      <c r="R47" s="149"/>
      <c r="S47" s="121"/>
      <c r="T47" s="121"/>
      <c r="U47" s="121"/>
      <c r="V47" s="121"/>
      <c r="W47" s="121"/>
      <c r="X47" s="711"/>
      <c r="Y47" s="713"/>
      <c r="Z47" s="121"/>
    </row>
    <row r="48" spans="2:26" x14ac:dyDescent="0.35">
      <c r="B48" s="10"/>
      <c r="C48" s="15"/>
      <c r="D48" s="16" t="s">
        <v>45</v>
      </c>
      <c r="E48" s="33" t="s">
        <v>394</v>
      </c>
      <c r="L48" s="17"/>
      <c r="M48" s="121"/>
      <c r="N48" s="121"/>
      <c r="O48" s="121"/>
      <c r="P48" s="121"/>
      <c r="Q48" s="121"/>
      <c r="R48" s="149"/>
      <c r="S48" s="121"/>
      <c r="T48" s="121"/>
      <c r="U48" s="121"/>
      <c r="V48" s="121"/>
      <c r="W48" s="121"/>
      <c r="X48" s="711"/>
      <c r="Y48" s="713"/>
      <c r="Z48" s="121"/>
    </row>
    <row r="49" spans="2:26" x14ac:dyDescent="0.35">
      <c r="B49" s="10"/>
      <c r="C49" s="15"/>
      <c r="D49" s="16" t="s">
        <v>322</v>
      </c>
      <c r="E49" s="33" t="s">
        <v>395</v>
      </c>
      <c r="L49" s="17"/>
      <c r="M49" s="121"/>
      <c r="N49" s="121"/>
      <c r="O49" s="121"/>
      <c r="P49" s="121"/>
      <c r="Q49" s="121"/>
      <c r="R49" s="149"/>
      <c r="S49" s="121"/>
      <c r="T49" s="121"/>
      <c r="U49" s="121"/>
      <c r="V49" s="121"/>
      <c r="W49" s="121"/>
      <c r="X49" s="711"/>
      <c r="Y49" s="713"/>
      <c r="Z49" s="121"/>
    </row>
    <row r="50" spans="2:26" x14ac:dyDescent="0.35">
      <c r="B50" s="10"/>
      <c r="C50" s="15"/>
      <c r="D50" s="16"/>
      <c r="E50" s="33"/>
      <c r="L50" s="17"/>
      <c r="M50" s="121"/>
      <c r="N50" s="121"/>
      <c r="O50" s="121"/>
      <c r="P50" s="121"/>
      <c r="Q50" s="121"/>
      <c r="R50" s="149"/>
      <c r="S50" s="121"/>
      <c r="T50" s="121"/>
      <c r="U50" s="121"/>
      <c r="V50" s="121"/>
      <c r="W50" s="121"/>
      <c r="X50" s="711"/>
      <c r="Y50" s="713"/>
      <c r="Z50" s="121"/>
    </row>
    <row r="51" spans="2:26" x14ac:dyDescent="0.35">
      <c r="B51" s="10" t="s">
        <v>96</v>
      </c>
      <c r="C51" s="15" t="s">
        <v>421</v>
      </c>
      <c r="D51" s="16"/>
      <c r="E51" s="33"/>
      <c r="L51" s="17"/>
      <c r="M51" s="121"/>
      <c r="N51" s="121"/>
      <c r="O51" s="121"/>
      <c r="P51" s="121"/>
      <c r="Q51" s="121"/>
      <c r="R51" s="149"/>
      <c r="S51" s="121"/>
      <c r="T51" s="121"/>
      <c r="U51" s="121"/>
      <c r="V51" s="121"/>
      <c r="W51" s="121"/>
      <c r="X51" s="711"/>
      <c r="Y51" s="713"/>
      <c r="Z51" s="121"/>
    </row>
    <row r="52" spans="2:26" x14ac:dyDescent="0.35">
      <c r="B52" s="10"/>
      <c r="C52" s="15"/>
      <c r="D52" s="16" t="s">
        <v>29</v>
      </c>
      <c r="E52" s="33" t="s">
        <v>422</v>
      </c>
      <c r="L52" s="17"/>
      <c r="M52" s="121"/>
      <c r="N52" s="121"/>
      <c r="O52" s="121"/>
      <c r="P52" s="121"/>
      <c r="Q52" s="121"/>
      <c r="R52" s="149"/>
      <c r="S52" s="121"/>
      <c r="T52" s="121"/>
      <c r="U52" s="121"/>
      <c r="V52" s="121"/>
      <c r="W52" s="121"/>
      <c r="X52" s="711"/>
      <c r="Y52" s="713"/>
      <c r="Z52" s="121"/>
    </row>
    <row r="53" spans="2:26" x14ac:dyDescent="0.35">
      <c r="B53" s="10"/>
      <c r="C53" s="11"/>
      <c r="D53" s="11" t="s">
        <v>31</v>
      </c>
      <c r="E53" t="s">
        <v>423</v>
      </c>
      <c r="L53" s="17"/>
      <c r="M53" s="121"/>
      <c r="N53" s="121"/>
      <c r="O53" s="121"/>
      <c r="P53" s="121"/>
      <c r="Q53" s="121"/>
      <c r="R53" s="149"/>
      <c r="S53" s="121"/>
      <c r="T53" s="121"/>
      <c r="U53" s="121"/>
      <c r="V53" s="121"/>
      <c r="W53" s="121"/>
      <c r="X53" s="711"/>
      <c r="Y53" s="713"/>
      <c r="Z53" s="121"/>
    </row>
    <row r="54" spans="2:26" x14ac:dyDescent="0.35">
      <c r="B54" s="10"/>
      <c r="C54" s="13"/>
      <c r="D54" s="11" t="s">
        <v>33</v>
      </c>
      <c r="E54" t="s">
        <v>424</v>
      </c>
      <c r="L54" s="17"/>
      <c r="M54" s="121"/>
      <c r="N54" s="121"/>
      <c r="O54" s="121"/>
      <c r="P54" s="121"/>
      <c r="Q54" s="121"/>
      <c r="R54" s="149"/>
      <c r="S54" s="121"/>
      <c r="T54" s="121"/>
      <c r="U54" s="121"/>
      <c r="V54" s="121"/>
      <c r="W54" s="121"/>
      <c r="X54" s="711"/>
      <c r="Y54" s="713"/>
      <c r="Z54" s="121"/>
    </row>
    <row r="55" spans="2:26" x14ac:dyDescent="0.35">
      <c r="B55" s="10" t="s">
        <v>107</v>
      </c>
      <c r="C55" s="13" t="s">
        <v>397</v>
      </c>
      <c r="D55" s="11"/>
      <c r="L55" s="17"/>
      <c r="M55" s="121"/>
      <c r="N55" s="121">
        <v>50</v>
      </c>
      <c r="O55" s="121"/>
      <c r="P55" s="121"/>
      <c r="Q55" s="121"/>
      <c r="R55" s="149"/>
      <c r="S55" s="121"/>
      <c r="T55" s="121">
        <v>52</v>
      </c>
      <c r="U55" s="121"/>
      <c r="V55" s="121">
        <v>52</v>
      </c>
      <c r="W55" s="121"/>
      <c r="X55" s="711"/>
      <c r="Y55" s="713"/>
      <c r="Z55" s="121"/>
    </row>
    <row r="56" spans="2:26" x14ac:dyDescent="0.35">
      <c r="B56" s="10"/>
      <c r="C56" s="13"/>
      <c r="D56" s="11"/>
      <c r="L56" s="17"/>
      <c r="M56" s="121"/>
      <c r="N56" s="121"/>
      <c r="O56" s="121"/>
      <c r="P56" s="121"/>
      <c r="Q56" s="121"/>
      <c r="R56" s="149"/>
      <c r="S56" s="135"/>
      <c r="T56" s="135"/>
      <c r="U56" s="135"/>
      <c r="V56" s="135"/>
      <c r="W56" s="121"/>
      <c r="X56" s="711"/>
      <c r="Y56" s="713"/>
      <c r="Z56" s="121"/>
    </row>
    <row r="57" spans="2:26" x14ac:dyDescent="0.35">
      <c r="B57" s="10" t="s">
        <v>109</v>
      </c>
      <c r="C57" s="13" t="s">
        <v>28</v>
      </c>
      <c r="D57" s="18"/>
      <c r="L57" s="17"/>
      <c r="M57" s="121"/>
      <c r="N57" s="121"/>
      <c r="O57" s="121"/>
      <c r="P57" s="121"/>
      <c r="Q57" s="121"/>
      <c r="R57" s="149"/>
      <c r="S57" s="121"/>
      <c r="T57" s="121"/>
      <c r="U57" s="121"/>
      <c r="V57" s="121"/>
      <c r="W57" s="121"/>
      <c r="X57" s="711"/>
      <c r="Y57" s="713"/>
      <c r="Z57" s="121"/>
    </row>
    <row r="58" spans="2:26" x14ac:dyDescent="0.35">
      <c r="B58" s="10"/>
      <c r="C58" s="11" t="s">
        <v>298</v>
      </c>
      <c r="D58" s="18" t="s">
        <v>30</v>
      </c>
      <c r="L58" s="17"/>
      <c r="M58" s="121"/>
      <c r="N58" s="121"/>
      <c r="O58" s="121"/>
      <c r="P58" s="121"/>
      <c r="Q58" s="121"/>
      <c r="R58" s="149"/>
      <c r="S58" s="121"/>
      <c r="T58" s="121"/>
      <c r="U58" s="121"/>
      <c r="V58" s="121"/>
      <c r="W58" s="121"/>
      <c r="X58" s="711"/>
      <c r="Y58" s="713"/>
      <c r="Z58" s="121"/>
    </row>
    <row r="59" spans="2:26" x14ac:dyDescent="0.35">
      <c r="B59" s="10"/>
      <c r="C59" s="11">
        <v>6.2</v>
      </c>
      <c r="D59" s="18" t="s">
        <v>32</v>
      </c>
      <c r="L59" s="17"/>
      <c r="M59" s="121"/>
      <c r="N59" s="121"/>
      <c r="O59" s="121"/>
      <c r="P59" s="121"/>
      <c r="Q59" s="121"/>
      <c r="R59" s="149"/>
      <c r="S59" s="121"/>
      <c r="T59" s="121"/>
      <c r="U59" s="121"/>
      <c r="V59" s="121"/>
      <c r="W59" s="121"/>
      <c r="X59" s="711"/>
      <c r="Y59" s="713"/>
      <c r="Z59" s="121"/>
    </row>
    <row r="60" spans="2:26" x14ac:dyDescent="0.35">
      <c r="B60" s="10"/>
      <c r="C60" s="13">
        <v>6.3</v>
      </c>
      <c r="D60" s="11" t="s">
        <v>34</v>
      </c>
      <c r="L60" s="17"/>
      <c r="M60" s="121"/>
      <c r="N60" s="121"/>
      <c r="O60" s="121"/>
      <c r="P60" s="121"/>
      <c r="Q60" s="121"/>
      <c r="R60" s="149"/>
      <c r="S60" s="121"/>
      <c r="T60" s="121"/>
      <c r="U60" s="121"/>
      <c r="V60" s="121"/>
      <c r="W60" s="121"/>
      <c r="X60" s="711"/>
      <c r="Y60" s="713"/>
      <c r="Z60" s="121"/>
    </row>
    <row r="61" spans="2:26" x14ac:dyDescent="0.35">
      <c r="B61" s="10" t="s">
        <v>305</v>
      </c>
      <c r="C61" s="13" t="s">
        <v>398</v>
      </c>
      <c r="D61" s="18"/>
      <c r="L61" s="17"/>
      <c r="M61" s="121"/>
      <c r="N61" s="121"/>
      <c r="O61" s="121"/>
      <c r="P61" s="121"/>
      <c r="Q61" s="121"/>
      <c r="R61" s="149"/>
      <c r="S61" s="121"/>
      <c r="T61" s="121"/>
      <c r="U61" s="121"/>
      <c r="V61" s="121"/>
      <c r="W61" s="121"/>
      <c r="X61" s="711"/>
      <c r="Y61" s="713"/>
      <c r="Z61" s="121"/>
    </row>
    <row r="62" spans="2:26" x14ac:dyDescent="0.35">
      <c r="B62" s="10"/>
      <c r="C62" s="11">
        <v>7.1</v>
      </c>
      <c r="D62" s="18" t="s">
        <v>425</v>
      </c>
      <c r="L62" s="17"/>
      <c r="M62" s="121"/>
      <c r="N62" s="121"/>
      <c r="O62" s="121"/>
      <c r="P62" s="121"/>
      <c r="Q62" s="121"/>
      <c r="R62" s="149"/>
      <c r="S62" s="121"/>
      <c r="T62" s="121"/>
      <c r="U62" s="121"/>
      <c r="V62" s="121"/>
      <c r="W62" s="121"/>
      <c r="X62" s="711"/>
      <c r="Y62" s="713"/>
      <c r="Z62" s="121"/>
    </row>
    <row r="63" spans="2:26" x14ac:dyDescent="0.35">
      <c r="B63" s="10"/>
      <c r="C63" s="11"/>
      <c r="D63" s="18" t="s">
        <v>29</v>
      </c>
      <c r="E63" t="s">
        <v>399</v>
      </c>
      <c r="L63" s="17"/>
      <c r="M63" s="121"/>
      <c r="N63" s="121"/>
      <c r="O63" s="121"/>
      <c r="P63" s="121"/>
      <c r="Q63" s="121"/>
      <c r="R63" s="149"/>
      <c r="S63" s="121"/>
      <c r="T63" s="121"/>
      <c r="U63" s="121"/>
      <c r="V63" s="121"/>
      <c r="W63" s="121"/>
      <c r="X63" s="711"/>
      <c r="Y63" s="713"/>
      <c r="Z63" s="121"/>
    </row>
    <row r="64" spans="2:26" x14ac:dyDescent="0.35">
      <c r="B64" s="10"/>
      <c r="C64" s="13"/>
      <c r="D64" s="18" t="s">
        <v>31</v>
      </c>
      <c r="E64" t="s">
        <v>400</v>
      </c>
      <c r="L64" s="17"/>
      <c r="M64" s="121"/>
      <c r="N64" s="121"/>
      <c r="O64" s="121"/>
      <c r="P64" s="121"/>
      <c r="Q64" s="121"/>
      <c r="R64" s="149"/>
      <c r="S64" s="121"/>
      <c r="T64" s="121"/>
      <c r="U64" s="121"/>
      <c r="V64" s="121"/>
      <c r="W64" s="121"/>
      <c r="X64" s="711"/>
      <c r="Y64" s="713"/>
      <c r="Z64" s="121"/>
    </row>
    <row r="65" spans="2:26" x14ac:dyDescent="0.35">
      <c r="B65" s="10"/>
      <c r="C65" s="13">
        <v>7.2</v>
      </c>
      <c r="D65" s="18" t="s">
        <v>426</v>
      </c>
      <c r="L65" s="17"/>
      <c r="M65" s="121"/>
      <c r="N65" s="121"/>
      <c r="O65" s="121"/>
      <c r="P65" s="121"/>
      <c r="Q65" s="121"/>
      <c r="R65" s="149"/>
      <c r="S65" s="121"/>
      <c r="T65" s="121"/>
      <c r="U65" s="121"/>
      <c r="V65" s="121"/>
      <c r="W65" s="121"/>
      <c r="X65" s="711"/>
      <c r="Y65" s="713"/>
      <c r="Z65" s="121"/>
    </row>
    <row r="66" spans="2:26" x14ac:dyDescent="0.35">
      <c r="B66" s="10"/>
      <c r="C66" s="11"/>
      <c r="D66" s="11" t="s">
        <v>29</v>
      </c>
      <c r="E66" t="s">
        <v>402</v>
      </c>
      <c r="L66" s="17"/>
      <c r="M66" s="121"/>
      <c r="N66" s="121"/>
      <c r="O66" s="121"/>
      <c r="P66" s="121"/>
      <c r="Q66" s="121"/>
      <c r="R66" s="149"/>
      <c r="S66" s="121"/>
      <c r="T66" s="121"/>
      <c r="U66" s="121"/>
      <c r="V66" s="121"/>
      <c r="W66" s="121"/>
      <c r="X66" s="711"/>
      <c r="Y66" s="713"/>
      <c r="Z66" s="121"/>
    </row>
    <row r="67" spans="2:26" x14ac:dyDescent="0.35">
      <c r="B67" s="10"/>
      <c r="C67" s="11"/>
      <c r="D67" s="11" t="s">
        <v>31</v>
      </c>
      <c r="E67" t="s">
        <v>403</v>
      </c>
      <c r="L67" s="17"/>
      <c r="M67" s="121"/>
      <c r="N67" s="121"/>
      <c r="O67" s="121"/>
      <c r="P67" s="121"/>
      <c r="Q67" s="121"/>
      <c r="R67" s="149"/>
      <c r="S67" s="121"/>
      <c r="T67" s="121"/>
      <c r="U67" s="121"/>
      <c r="V67" s="121"/>
      <c r="W67" s="121"/>
      <c r="X67" s="711"/>
      <c r="Y67" s="713"/>
      <c r="Z67" s="121"/>
    </row>
    <row r="68" spans="2:26" x14ac:dyDescent="0.35">
      <c r="B68" s="10"/>
      <c r="C68" s="11"/>
      <c r="D68" s="18" t="s">
        <v>33</v>
      </c>
      <c r="E68" t="s">
        <v>404</v>
      </c>
      <c r="L68" s="17"/>
      <c r="M68" s="121"/>
      <c r="N68" s="121"/>
      <c r="O68" s="121"/>
      <c r="P68" s="121"/>
      <c r="Q68" s="121"/>
      <c r="R68" s="149"/>
      <c r="S68" s="121"/>
      <c r="T68" s="121"/>
      <c r="U68" s="121"/>
      <c r="V68" s="121"/>
      <c r="W68" s="121"/>
      <c r="X68" s="711"/>
      <c r="Y68" s="713"/>
      <c r="Z68" s="121"/>
    </row>
    <row r="69" spans="2:26" x14ac:dyDescent="0.35">
      <c r="B69" s="10"/>
      <c r="C69" s="11"/>
      <c r="D69" s="18" t="s">
        <v>43</v>
      </c>
      <c r="E69" t="s">
        <v>405</v>
      </c>
      <c r="L69" s="17"/>
      <c r="M69" s="121"/>
      <c r="N69" s="121"/>
      <c r="O69" s="121"/>
      <c r="P69" s="121"/>
      <c r="Q69" s="121"/>
      <c r="R69" s="149"/>
      <c r="S69" s="121"/>
      <c r="T69" s="121"/>
      <c r="U69" s="121"/>
      <c r="V69" s="121"/>
      <c r="W69" s="121"/>
      <c r="X69" s="711"/>
      <c r="Y69" s="713"/>
      <c r="Z69" s="121"/>
    </row>
    <row r="70" spans="2:26" x14ac:dyDescent="0.35">
      <c r="B70" s="10"/>
      <c r="C70" s="13">
        <v>7.3</v>
      </c>
      <c r="D70" s="11" t="s">
        <v>401</v>
      </c>
      <c r="L70" s="17"/>
      <c r="M70" s="121"/>
      <c r="N70" s="121"/>
      <c r="O70" s="121"/>
      <c r="P70" s="121"/>
      <c r="Q70" s="121"/>
      <c r="R70" s="149"/>
      <c r="S70" s="121"/>
      <c r="T70" s="121"/>
      <c r="U70" s="121"/>
      <c r="V70" s="121"/>
      <c r="W70" s="121"/>
      <c r="X70" s="711"/>
      <c r="Y70" s="713"/>
      <c r="Z70" s="121"/>
    </row>
    <row r="71" spans="2:26" x14ac:dyDescent="0.35">
      <c r="B71" s="10"/>
      <c r="C71" s="13"/>
      <c r="D71" s="11" t="s">
        <v>29</v>
      </c>
      <c r="E71" t="s">
        <v>402</v>
      </c>
      <c r="L71" s="17"/>
      <c r="M71" s="121"/>
      <c r="N71" s="121"/>
      <c r="O71" s="121"/>
      <c r="P71" s="121"/>
      <c r="Q71" s="121"/>
      <c r="R71" s="149"/>
      <c r="S71" s="121"/>
      <c r="T71" s="121"/>
      <c r="U71" s="121"/>
      <c r="V71" s="121"/>
      <c r="W71" s="121"/>
      <c r="X71" s="711"/>
      <c r="Y71" s="713"/>
      <c r="Z71" s="121"/>
    </row>
    <row r="72" spans="2:26" x14ac:dyDescent="0.35">
      <c r="B72" s="10"/>
      <c r="C72" s="13"/>
      <c r="D72" s="11" t="s">
        <v>31</v>
      </c>
      <c r="E72" t="s">
        <v>403</v>
      </c>
      <c r="L72" s="17"/>
      <c r="M72" s="121"/>
      <c r="N72" s="121"/>
      <c r="O72" s="121"/>
      <c r="P72" s="121"/>
      <c r="Q72" s="121"/>
      <c r="R72" s="149"/>
      <c r="S72" s="121"/>
      <c r="T72" s="121"/>
      <c r="U72" s="121"/>
      <c r="V72" s="121"/>
      <c r="W72" s="121"/>
      <c r="X72" s="711"/>
      <c r="Y72" s="713"/>
      <c r="Z72" s="121"/>
    </row>
    <row r="73" spans="2:26" x14ac:dyDescent="0.35">
      <c r="B73" s="10"/>
      <c r="C73" s="13"/>
      <c r="D73" s="19" t="s">
        <v>33</v>
      </c>
      <c r="E73" s="11" t="s">
        <v>404</v>
      </c>
      <c r="L73" s="17"/>
      <c r="M73" s="121"/>
      <c r="N73" s="121"/>
      <c r="O73" s="121"/>
      <c r="P73" s="121"/>
      <c r="Q73" s="121"/>
      <c r="R73" s="149"/>
      <c r="S73" s="121"/>
      <c r="T73" s="121"/>
      <c r="U73" s="121"/>
      <c r="V73" s="121"/>
      <c r="W73" s="121"/>
      <c r="X73" s="711"/>
      <c r="Y73" s="713"/>
      <c r="Z73" s="121"/>
    </row>
    <row r="74" spans="2:26" x14ac:dyDescent="0.35">
      <c r="B74" s="10"/>
      <c r="C74" s="13"/>
      <c r="D74" s="19" t="s">
        <v>43</v>
      </c>
      <c r="E74" s="11" t="s">
        <v>405</v>
      </c>
      <c r="L74" s="17"/>
      <c r="M74" s="121"/>
      <c r="N74" s="121"/>
      <c r="O74" s="121"/>
      <c r="P74" s="121"/>
      <c r="Q74" s="121"/>
      <c r="R74" s="149"/>
      <c r="S74" s="121"/>
      <c r="T74" s="121"/>
      <c r="U74" s="121"/>
      <c r="V74" s="121"/>
      <c r="W74" s="121"/>
      <c r="X74" s="711"/>
      <c r="Y74" s="713"/>
      <c r="Z74" s="121"/>
    </row>
    <row r="75" spans="2:26" x14ac:dyDescent="0.35">
      <c r="B75" s="10"/>
      <c r="C75" s="13">
        <v>7.4</v>
      </c>
      <c r="D75" s="19" t="s">
        <v>427</v>
      </c>
      <c r="E75" s="11"/>
      <c r="L75" s="17"/>
      <c r="M75" s="121"/>
      <c r="N75" s="121"/>
      <c r="O75" s="121"/>
      <c r="P75" s="121"/>
      <c r="Q75" s="121"/>
      <c r="R75" s="149"/>
      <c r="S75" s="121"/>
      <c r="T75" s="121"/>
      <c r="U75" s="121"/>
      <c r="V75" s="121"/>
      <c r="W75" s="121"/>
      <c r="X75" s="711"/>
      <c r="Y75" s="713"/>
      <c r="Z75" s="121"/>
    </row>
    <row r="76" spans="2:26" x14ac:dyDescent="0.35">
      <c r="B76" s="10"/>
      <c r="C76" s="13"/>
      <c r="D76" s="11" t="s">
        <v>29</v>
      </c>
      <c r="E76" t="s">
        <v>406</v>
      </c>
      <c r="L76" s="17"/>
      <c r="M76" s="121"/>
      <c r="N76" s="121"/>
      <c r="O76" s="121"/>
      <c r="P76" s="121"/>
      <c r="Q76" s="121"/>
      <c r="R76" s="149"/>
      <c r="S76" s="121"/>
      <c r="T76" s="121"/>
      <c r="U76" s="121"/>
      <c r="V76" s="121"/>
      <c r="W76" s="121"/>
      <c r="X76" s="711"/>
      <c r="Y76" s="713"/>
      <c r="Z76" s="121"/>
    </row>
    <row r="77" spans="2:26" x14ac:dyDescent="0.35">
      <c r="B77" s="10"/>
      <c r="C77" s="13"/>
      <c r="D77" s="11" t="s">
        <v>31</v>
      </c>
      <c r="E77" t="s">
        <v>407</v>
      </c>
      <c r="L77" s="17"/>
      <c r="M77" s="121"/>
      <c r="N77" s="121"/>
      <c r="O77" s="121"/>
      <c r="P77" s="121"/>
      <c r="Q77" s="121"/>
      <c r="R77" s="149"/>
      <c r="S77" s="121"/>
      <c r="T77" s="121"/>
      <c r="U77" s="121"/>
      <c r="V77" s="121"/>
      <c r="W77" s="121"/>
      <c r="X77" s="711"/>
      <c r="Y77" s="713"/>
      <c r="Z77" s="121"/>
    </row>
    <row r="78" spans="2:26" x14ac:dyDescent="0.35">
      <c r="B78" s="10"/>
      <c r="C78" s="13"/>
      <c r="D78" s="11" t="s">
        <v>33</v>
      </c>
      <c r="E78" t="s">
        <v>408</v>
      </c>
      <c r="L78" s="17"/>
      <c r="M78" s="121"/>
      <c r="N78" s="121"/>
      <c r="O78" s="121"/>
      <c r="P78" s="121"/>
      <c r="Q78" s="121"/>
      <c r="R78" s="149"/>
      <c r="S78" s="121"/>
      <c r="T78" s="121"/>
      <c r="U78" s="121"/>
      <c r="V78" s="121"/>
      <c r="W78" s="121"/>
      <c r="X78" s="711"/>
      <c r="Y78" s="713"/>
      <c r="Z78" s="121"/>
    </row>
    <row r="79" spans="2:26" x14ac:dyDescent="0.35">
      <c r="B79" s="10"/>
      <c r="C79" s="13"/>
      <c r="D79" s="11" t="s">
        <v>43</v>
      </c>
      <c r="E79" t="s">
        <v>409</v>
      </c>
      <c r="L79" s="17"/>
      <c r="M79" s="121"/>
      <c r="N79" s="121"/>
      <c r="O79" s="121"/>
      <c r="P79" s="121"/>
      <c r="Q79" s="121"/>
      <c r="R79" s="149"/>
      <c r="S79" s="121"/>
      <c r="T79" s="121"/>
      <c r="U79" s="121"/>
      <c r="V79" s="121"/>
      <c r="W79" s="121"/>
      <c r="X79" s="711"/>
      <c r="Y79" s="713"/>
      <c r="Z79" s="121"/>
    </row>
    <row r="80" spans="2:26" x14ac:dyDescent="0.35">
      <c r="B80" s="10"/>
      <c r="C80" s="15" t="s">
        <v>411</v>
      </c>
      <c r="D80" s="18" t="s">
        <v>410</v>
      </c>
      <c r="L80" s="17"/>
      <c r="M80" s="121"/>
      <c r="N80" s="121"/>
      <c r="O80" s="121"/>
      <c r="P80" s="121"/>
      <c r="Q80" s="121"/>
      <c r="R80" s="149"/>
      <c r="S80" s="121"/>
      <c r="T80" s="121"/>
      <c r="U80" s="121"/>
      <c r="V80" s="121"/>
      <c r="W80" s="121"/>
      <c r="X80" s="711"/>
      <c r="Y80" s="713"/>
      <c r="Z80" s="121"/>
    </row>
    <row r="81" spans="2:26" x14ac:dyDescent="0.35">
      <c r="B81" s="10"/>
      <c r="C81" s="15" t="s">
        <v>428</v>
      </c>
      <c r="D81" s="18" t="s">
        <v>412</v>
      </c>
      <c r="L81" s="17"/>
      <c r="M81" s="121"/>
      <c r="N81" s="121"/>
      <c r="O81" s="121"/>
      <c r="P81" s="121"/>
      <c r="Q81" s="121"/>
      <c r="R81" s="149"/>
      <c r="S81" s="121"/>
      <c r="T81" s="121"/>
      <c r="U81" s="121"/>
      <c r="V81" s="121"/>
      <c r="W81" s="121"/>
      <c r="X81" s="711"/>
      <c r="Y81" s="713"/>
      <c r="Z81" s="121"/>
    </row>
    <row r="82" spans="2:26" x14ac:dyDescent="0.35">
      <c r="B82" s="10"/>
      <c r="C82" s="15">
        <v>7.7</v>
      </c>
      <c r="D82" s="18" t="s">
        <v>429</v>
      </c>
      <c r="L82" s="17"/>
      <c r="M82" s="121"/>
      <c r="N82" s="121"/>
      <c r="O82" s="121"/>
      <c r="P82" s="121"/>
      <c r="Q82" s="121"/>
      <c r="R82" s="149"/>
      <c r="S82" s="121"/>
      <c r="T82" s="121"/>
      <c r="U82" s="121"/>
      <c r="V82" s="121"/>
      <c r="W82" s="121"/>
      <c r="X82" s="711"/>
      <c r="Y82" s="713"/>
      <c r="Z82" s="121"/>
    </row>
    <row r="83" spans="2:26" x14ac:dyDescent="0.35">
      <c r="B83" s="10"/>
      <c r="C83" s="15"/>
      <c r="D83" s="18" t="s">
        <v>29</v>
      </c>
      <c r="E83" t="s">
        <v>399</v>
      </c>
      <c r="L83" s="17"/>
      <c r="M83" s="121"/>
      <c r="N83" s="121"/>
      <c r="O83" s="121"/>
      <c r="P83" s="121"/>
      <c r="Q83" s="121"/>
      <c r="R83" s="149"/>
      <c r="S83" s="121"/>
      <c r="T83" s="121"/>
      <c r="U83" s="121"/>
      <c r="V83" s="121"/>
      <c r="W83" s="121"/>
      <c r="X83" s="711"/>
      <c r="Y83" s="713"/>
      <c r="Z83" s="121"/>
    </row>
    <row r="84" spans="2:26" ht="15" thickBot="1" x14ac:dyDescent="0.4">
      <c r="B84" s="10"/>
      <c r="C84" s="15"/>
      <c r="D84" s="18" t="s">
        <v>31</v>
      </c>
      <c r="E84" t="s">
        <v>400</v>
      </c>
      <c r="L84" s="17"/>
      <c r="M84" s="121"/>
      <c r="N84" s="121"/>
      <c r="O84" s="121"/>
      <c r="P84" s="121"/>
      <c r="Q84" s="121"/>
      <c r="R84" s="150"/>
      <c r="S84" s="121"/>
      <c r="T84" s="121"/>
      <c r="U84" s="121"/>
      <c r="V84" s="121"/>
      <c r="W84" s="121"/>
      <c r="X84" s="711"/>
      <c r="Y84" s="713"/>
      <c r="Z84" s="121"/>
    </row>
    <row r="85" spans="2:26" ht="15" customHeight="1" x14ac:dyDescent="0.35">
      <c r="B85" s="10" t="s">
        <v>313</v>
      </c>
      <c r="C85" s="13" t="s">
        <v>413</v>
      </c>
      <c r="D85" s="30"/>
      <c r="E85" s="30"/>
      <c r="L85" s="17"/>
      <c r="M85" s="121"/>
      <c r="N85" s="121"/>
      <c r="O85" s="121"/>
      <c r="P85" s="121"/>
      <c r="Q85" s="121"/>
      <c r="R85" s="120"/>
      <c r="S85" s="121"/>
      <c r="T85" s="121"/>
      <c r="U85" s="121"/>
      <c r="V85" s="121"/>
      <c r="W85" s="121"/>
      <c r="X85" s="711"/>
      <c r="Y85" s="713"/>
      <c r="Z85" s="121"/>
    </row>
    <row r="86" spans="2:26" ht="15" customHeight="1" x14ac:dyDescent="0.35">
      <c r="B86" s="10"/>
      <c r="C86" s="13" t="s">
        <v>414</v>
      </c>
      <c r="D86" s="46"/>
      <c r="E86" s="47"/>
      <c r="F86" s="47"/>
      <c r="L86" s="17"/>
      <c r="M86" s="121"/>
      <c r="N86" s="121"/>
      <c r="O86" s="121"/>
      <c r="P86" s="121"/>
      <c r="Q86" s="121"/>
      <c r="R86" s="121"/>
      <c r="S86" s="121"/>
      <c r="T86" s="121"/>
      <c r="U86" s="121"/>
      <c r="V86" s="121"/>
      <c r="W86" s="121"/>
      <c r="X86" s="711"/>
      <c r="Y86" s="713"/>
      <c r="Z86" s="121"/>
    </row>
    <row r="87" spans="2:26" ht="15" customHeight="1" x14ac:dyDescent="0.35">
      <c r="B87" s="10"/>
      <c r="C87" s="13" t="s">
        <v>415</v>
      </c>
      <c r="D87" s="46" t="s">
        <v>416</v>
      </c>
      <c r="E87" s="47"/>
      <c r="F87" s="47"/>
      <c r="L87" s="17"/>
      <c r="M87" s="121"/>
      <c r="N87" s="121"/>
      <c r="O87" s="121"/>
      <c r="P87" s="121"/>
      <c r="Q87" s="121"/>
      <c r="R87" s="121"/>
      <c r="S87" s="121"/>
      <c r="T87" s="121"/>
      <c r="U87" s="121"/>
      <c r="V87" s="121"/>
      <c r="W87" s="121"/>
      <c r="X87" s="711"/>
      <c r="Y87" s="713"/>
      <c r="Z87" s="121"/>
    </row>
    <row r="88" spans="2:26" ht="15" customHeight="1" x14ac:dyDescent="0.35">
      <c r="B88" s="10"/>
      <c r="C88" s="13" t="s">
        <v>417</v>
      </c>
      <c r="D88" s="46" t="s">
        <v>418</v>
      </c>
      <c r="E88" s="47"/>
      <c r="F88" s="47"/>
      <c r="L88" s="17"/>
      <c r="M88" s="121"/>
      <c r="N88" s="121"/>
      <c r="O88" s="121"/>
      <c r="P88" s="121"/>
      <c r="Q88" s="121"/>
      <c r="R88" s="121"/>
      <c r="S88" s="121"/>
      <c r="T88" s="121"/>
      <c r="U88" s="121"/>
      <c r="V88" s="121"/>
      <c r="W88" s="121"/>
      <c r="X88" s="711"/>
      <c r="Y88" s="713"/>
      <c r="Z88" s="121"/>
    </row>
    <row r="89" spans="2:26" ht="15" customHeight="1" x14ac:dyDescent="0.35">
      <c r="B89" s="10"/>
      <c r="C89" s="13">
        <v>8.3000000000000007</v>
      </c>
      <c r="D89" s="46" t="s">
        <v>419</v>
      </c>
      <c r="E89" s="46"/>
      <c r="F89" s="47"/>
      <c r="L89" s="17"/>
      <c r="M89" s="121"/>
      <c r="N89" s="121"/>
      <c r="O89" s="121"/>
      <c r="P89" s="121"/>
      <c r="Q89" s="121"/>
      <c r="R89" s="121"/>
      <c r="S89" s="121"/>
      <c r="T89" s="121"/>
      <c r="U89" s="121"/>
      <c r="V89" s="121"/>
      <c r="W89" s="121"/>
      <c r="X89" s="711"/>
      <c r="Y89" s="713"/>
      <c r="Z89" s="121"/>
    </row>
    <row r="90" spans="2:26" ht="15" customHeight="1" x14ac:dyDescent="0.35">
      <c r="B90" s="10"/>
      <c r="C90" s="13"/>
      <c r="D90" s="46"/>
      <c r="E90" s="46"/>
      <c r="F90" s="47"/>
      <c r="L90" s="17"/>
      <c r="M90" s="121"/>
      <c r="N90" s="121"/>
      <c r="O90" s="121"/>
      <c r="P90" s="121"/>
      <c r="Q90" s="121"/>
      <c r="R90" s="121"/>
      <c r="S90" s="121"/>
      <c r="T90" s="121"/>
      <c r="U90" s="121"/>
      <c r="V90" s="121"/>
      <c r="W90" s="121"/>
      <c r="X90" s="711"/>
      <c r="Y90" s="713"/>
      <c r="Z90" s="121"/>
    </row>
    <row r="91" spans="2:26" ht="15" customHeight="1" x14ac:dyDescent="0.35">
      <c r="B91" s="10"/>
      <c r="C91" s="13"/>
      <c r="D91" s="46"/>
      <c r="E91" s="46"/>
      <c r="F91" s="47"/>
      <c r="L91" s="17"/>
      <c r="M91" s="121"/>
      <c r="N91" s="121"/>
      <c r="O91" s="121"/>
      <c r="P91" s="121"/>
      <c r="Q91" s="121"/>
      <c r="R91" s="121"/>
      <c r="S91" s="121"/>
      <c r="T91" s="121"/>
      <c r="U91" s="121"/>
      <c r="V91" s="121"/>
      <c r="W91" s="121"/>
      <c r="X91" s="711"/>
      <c r="Y91" s="713"/>
      <c r="Z91" s="121"/>
    </row>
    <row r="92" spans="2:26" ht="15" customHeight="1" x14ac:dyDescent="0.35">
      <c r="B92" s="10" t="s">
        <v>430</v>
      </c>
      <c r="C92" s="13"/>
      <c r="D92" s="46"/>
      <c r="E92" s="46"/>
      <c r="F92" s="47"/>
      <c r="L92" s="17"/>
      <c r="M92" s="121"/>
      <c r="N92" s="121"/>
      <c r="O92" s="121"/>
      <c r="P92" s="121"/>
      <c r="Q92" s="121"/>
      <c r="R92" s="121"/>
      <c r="S92" s="121"/>
      <c r="T92" s="121"/>
      <c r="U92" s="121"/>
      <c r="V92" s="121"/>
      <c r="W92" s="121"/>
      <c r="X92" s="711"/>
      <c r="Y92" s="713"/>
      <c r="Z92" s="121"/>
    </row>
    <row r="93" spans="2:26" ht="15" customHeight="1" x14ac:dyDescent="0.35">
      <c r="B93" s="10"/>
      <c r="C93" s="13" t="s">
        <v>50</v>
      </c>
      <c r="D93" s="46" t="s">
        <v>431</v>
      </c>
      <c r="E93" s="46"/>
      <c r="F93" s="47"/>
      <c r="L93" s="17"/>
      <c r="M93" s="121"/>
      <c r="N93" s="121"/>
      <c r="O93" s="121"/>
      <c r="P93" s="121"/>
      <c r="Q93" s="121"/>
      <c r="R93" s="121"/>
      <c r="S93" s="121"/>
      <c r="T93" s="121"/>
      <c r="U93" s="121"/>
      <c r="V93" s="121"/>
      <c r="W93" s="121"/>
      <c r="X93" s="711"/>
      <c r="Y93" s="713"/>
      <c r="Z93" s="121"/>
    </row>
    <row r="94" spans="2:26" ht="15" customHeight="1" x14ac:dyDescent="0.35">
      <c r="B94" s="10"/>
      <c r="C94" s="13"/>
      <c r="D94" s="46">
        <v>1.1000000000000001</v>
      </c>
      <c r="E94" s="46" t="s">
        <v>432</v>
      </c>
      <c r="F94" s="47"/>
      <c r="L94" s="17"/>
      <c r="M94" s="121"/>
      <c r="N94" s="121"/>
      <c r="O94" s="121"/>
      <c r="P94" s="121"/>
      <c r="Q94" s="121"/>
      <c r="R94" s="121"/>
      <c r="S94" s="121"/>
      <c r="T94" s="121"/>
      <c r="U94" s="121"/>
      <c r="V94" s="121"/>
      <c r="W94" s="121"/>
      <c r="X94" s="711"/>
      <c r="Y94" s="713"/>
      <c r="Z94" s="121"/>
    </row>
    <row r="95" spans="2:26" x14ac:dyDescent="0.35">
      <c r="B95" s="10"/>
      <c r="C95" s="15"/>
      <c r="D95" s="46" t="s">
        <v>269</v>
      </c>
      <c r="E95" s="65" t="s">
        <v>433</v>
      </c>
      <c r="F95" s="47"/>
      <c r="L95" s="17"/>
      <c r="M95" s="121"/>
      <c r="N95" s="121"/>
      <c r="O95" s="121"/>
      <c r="P95" s="121"/>
      <c r="Q95" s="121"/>
      <c r="R95" s="121"/>
      <c r="S95" s="121"/>
      <c r="T95" s="121"/>
      <c r="U95" s="121"/>
      <c r="V95" s="121"/>
      <c r="W95" s="121"/>
      <c r="X95" s="711"/>
      <c r="Y95" s="713"/>
      <c r="Z95" s="121"/>
    </row>
    <row r="96" spans="2:26" x14ac:dyDescent="0.35">
      <c r="B96" s="10"/>
      <c r="C96" s="15"/>
      <c r="D96" s="46" t="s">
        <v>434</v>
      </c>
      <c r="E96" s="65" t="s">
        <v>435</v>
      </c>
      <c r="F96" s="47"/>
      <c r="L96" s="17"/>
      <c r="M96" s="121"/>
      <c r="N96" s="121"/>
      <c r="O96" s="121"/>
      <c r="P96" s="121"/>
      <c r="Q96" s="121"/>
      <c r="R96" s="121"/>
      <c r="S96" s="121"/>
      <c r="T96" s="121"/>
      <c r="U96" s="121"/>
      <c r="V96" s="121"/>
      <c r="W96" s="121"/>
      <c r="X96" s="711"/>
      <c r="Y96" s="713"/>
      <c r="Z96" s="121"/>
    </row>
    <row r="97" spans="2:26" x14ac:dyDescent="0.35">
      <c r="B97" s="10"/>
      <c r="C97" s="15" t="s">
        <v>91</v>
      </c>
      <c r="D97" s="46" t="s">
        <v>436</v>
      </c>
      <c r="E97" s="65"/>
      <c r="F97" s="47"/>
      <c r="L97" s="17"/>
      <c r="M97" s="121"/>
      <c r="N97" s="121"/>
      <c r="O97" s="121"/>
      <c r="P97" s="121"/>
      <c r="Q97" s="121"/>
      <c r="R97" s="121"/>
      <c r="S97" s="121"/>
      <c r="T97" s="121"/>
      <c r="U97" s="121"/>
      <c r="V97" s="121"/>
      <c r="W97" s="121"/>
      <c r="X97" s="711"/>
      <c r="Y97" s="713"/>
      <c r="Z97" s="121"/>
    </row>
    <row r="98" spans="2:26" x14ac:dyDescent="0.35">
      <c r="B98" s="10"/>
      <c r="C98" s="15"/>
      <c r="D98" s="15" t="s">
        <v>272</v>
      </c>
      <c r="E98" s="15" t="s">
        <v>268</v>
      </c>
      <c r="L98" s="17"/>
      <c r="M98" s="121"/>
      <c r="N98" s="121"/>
      <c r="O98" s="121"/>
      <c r="P98" s="121"/>
      <c r="Q98" s="121"/>
      <c r="R98" s="121"/>
      <c r="S98" s="121"/>
      <c r="T98" s="121"/>
      <c r="U98" s="121"/>
      <c r="V98" s="121"/>
      <c r="W98" s="121"/>
      <c r="X98" s="711"/>
      <c r="Y98" s="713"/>
      <c r="Z98" s="121"/>
    </row>
    <row r="99" spans="2:26" x14ac:dyDescent="0.35">
      <c r="B99" s="10"/>
      <c r="C99" s="15"/>
      <c r="D99" s="15"/>
      <c r="E99" s="15" t="s">
        <v>29</v>
      </c>
      <c r="F99" t="s">
        <v>437</v>
      </c>
      <c r="L99" s="17"/>
      <c r="M99" s="121"/>
      <c r="N99" s="121">
        <v>2</v>
      </c>
      <c r="O99" s="121">
        <v>4</v>
      </c>
      <c r="P99" s="121">
        <v>3</v>
      </c>
      <c r="Q99" s="121">
        <v>1</v>
      </c>
      <c r="R99" s="121"/>
      <c r="S99" s="121">
        <v>2</v>
      </c>
      <c r="T99" s="121">
        <v>1</v>
      </c>
      <c r="U99" s="121">
        <v>1</v>
      </c>
      <c r="V99" s="121"/>
      <c r="W99" s="121"/>
      <c r="X99" s="711"/>
      <c r="Y99" s="713"/>
      <c r="Z99" s="121"/>
    </row>
    <row r="100" spans="2:26" x14ac:dyDescent="0.35">
      <c r="B100" s="10"/>
      <c r="C100" s="13"/>
      <c r="D100" s="11"/>
      <c r="E100" s="21" t="s">
        <v>31</v>
      </c>
      <c r="F100" t="s">
        <v>438</v>
      </c>
      <c r="L100" s="17"/>
      <c r="M100" s="121"/>
      <c r="N100" s="121"/>
      <c r="O100" s="121"/>
      <c r="P100" s="121"/>
      <c r="Q100" s="121"/>
      <c r="R100" s="121"/>
      <c r="S100" s="121"/>
      <c r="T100" s="121">
        <v>1</v>
      </c>
      <c r="U100" s="121">
        <v>4</v>
      </c>
      <c r="V100" s="121"/>
      <c r="W100" s="121"/>
      <c r="X100" s="711"/>
      <c r="Y100" s="713"/>
      <c r="Z100" s="121"/>
    </row>
    <row r="101" spans="2:26" ht="15" customHeight="1" x14ac:dyDescent="0.35">
      <c r="B101" s="10"/>
      <c r="C101" s="20"/>
      <c r="D101" s="49" t="s">
        <v>274</v>
      </c>
      <c r="E101" s="49" t="s">
        <v>439</v>
      </c>
      <c r="L101" s="17"/>
      <c r="M101" s="121"/>
      <c r="N101" s="121"/>
      <c r="O101" s="121"/>
      <c r="P101" s="121"/>
      <c r="Q101" s="121"/>
      <c r="R101" s="121"/>
      <c r="S101" s="121"/>
      <c r="T101" s="121"/>
      <c r="U101" s="121"/>
      <c r="V101" s="121"/>
      <c r="W101" s="121"/>
      <c r="X101" s="711"/>
      <c r="Y101" s="713"/>
      <c r="Z101" s="121"/>
    </row>
    <row r="102" spans="2:26" x14ac:dyDescent="0.35">
      <c r="B102" s="10"/>
      <c r="C102" s="11"/>
      <c r="D102" s="21"/>
      <c r="E102" t="s">
        <v>29</v>
      </c>
      <c r="F102" t="s">
        <v>437</v>
      </c>
      <c r="L102" s="17"/>
      <c r="M102" s="121"/>
      <c r="N102" s="121">
        <v>2</v>
      </c>
      <c r="O102" s="121">
        <v>3</v>
      </c>
      <c r="P102" s="121">
        <v>4</v>
      </c>
      <c r="Q102" s="121">
        <v>1</v>
      </c>
      <c r="R102" s="121"/>
      <c r="S102" s="121"/>
      <c r="T102" s="121">
        <v>1</v>
      </c>
      <c r="U102" s="121">
        <v>1</v>
      </c>
      <c r="V102" s="121"/>
      <c r="W102" s="121"/>
      <c r="X102" s="711"/>
      <c r="Y102" s="713"/>
      <c r="Z102" s="121"/>
    </row>
    <row r="103" spans="2:26" x14ac:dyDescent="0.35">
      <c r="B103" s="10"/>
      <c r="C103" s="15"/>
      <c r="D103" s="18"/>
      <c r="E103" t="s">
        <v>31</v>
      </c>
      <c r="F103" t="s">
        <v>438</v>
      </c>
      <c r="L103" s="17"/>
      <c r="M103" s="121"/>
      <c r="N103" s="121"/>
      <c r="O103" s="121"/>
      <c r="P103" s="121"/>
      <c r="Q103" s="121"/>
      <c r="R103" s="121"/>
      <c r="S103" s="121"/>
      <c r="T103" s="121"/>
      <c r="U103" s="121"/>
      <c r="V103" s="121"/>
      <c r="W103" s="121"/>
      <c r="X103" s="711"/>
      <c r="Y103" s="713"/>
      <c r="Z103" s="121"/>
    </row>
    <row r="104" spans="2:26" x14ac:dyDescent="0.35">
      <c r="B104" s="10"/>
      <c r="C104" s="22" t="s">
        <v>94</v>
      </c>
      <c r="D104" s="18" t="s">
        <v>271</v>
      </c>
      <c r="L104" s="17"/>
      <c r="M104" s="121"/>
      <c r="N104" s="121"/>
      <c r="O104" s="121"/>
      <c r="P104" s="121"/>
      <c r="Q104" s="121"/>
      <c r="R104" s="121"/>
      <c r="S104" s="121"/>
      <c r="T104" s="121"/>
      <c r="U104" s="121"/>
      <c r="V104" s="121"/>
      <c r="W104" s="121"/>
      <c r="X104" s="711"/>
      <c r="Y104" s="713"/>
      <c r="Z104" s="121"/>
    </row>
    <row r="105" spans="2:26" x14ac:dyDescent="0.35">
      <c r="B105" s="10"/>
      <c r="C105" s="22"/>
      <c r="D105" s="18" t="s">
        <v>277</v>
      </c>
      <c r="E105" t="s">
        <v>273</v>
      </c>
      <c r="L105" s="17"/>
      <c r="M105" s="121"/>
      <c r="N105" s="121"/>
      <c r="O105" s="121"/>
      <c r="P105" s="121"/>
      <c r="Q105" s="121"/>
      <c r="R105" s="121"/>
      <c r="S105" s="121"/>
      <c r="T105" s="121"/>
      <c r="U105" s="121"/>
      <c r="V105" s="121"/>
      <c r="W105" s="121"/>
      <c r="X105" s="711"/>
      <c r="Y105" s="713"/>
      <c r="Z105" s="121"/>
    </row>
    <row r="106" spans="2:26" x14ac:dyDescent="0.35">
      <c r="B106" s="10"/>
      <c r="C106" s="22"/>
      <c r="D106" s="18"/>
      <c r="E106" t="s">
        <v>29</v>
      </c>
      <c r="F106" t="s">
        <v>440</v>
      </c>
      <c r="L106" s="17"/>
      <c r="M106" s="121"/>
      <c r="N106" s="121">
        <v>2</v>
      </c>
      <c r="O106" s="121">
        <v>3</v>
      </c>
      <c r="P106" s="121">
        <v>3</v>
      </c>
      <c r="Q106" s="121">
        <v>2</v>
      </c>
      <c r="R106" s="121"/>
      <c r="S106" s="121">
        <v>2</v>
      </c>
      <c r="T106" s="121"/>
      <c r="U106" s="121">
        <v>2</v>
      </c>
      <c r="V106" s="121"/>
      <c r="W106" s="121"/>
      <c r="X106" s="711"/>
      <c r="Y106" s="713"/>
      <c r="Z106" s="121"/>
    </row>
    <row r="107" spans="2:26" x14ac:dyDescent="0.35">
      <c r="B107" s="10"/>
      <c r="C107" s="11"/>
      <c r="D107" s="21"/>
      <c r="E107" t="s">
        <v>31</v>
      </c>
      <c r="F107" t="s">
        <v>441</v>
      </c>
      <c r="L107" s="17"/>
      <c r="M107" s="121"/>
      <c r="N107" s="121"/>
      <c r="O107" s="121"/>
      <c r="P107" s="121"/>
      <c r="Q107" s="121"/>
      <c r="R107" s="121"/>
      <c r="S107" s="121"/>
      <c r="T107" s="121">
        <v>1</v>
      </c>
      <c r="U107" s="121"/>
      <c r="V107" s="121"/>
      <c r="W107" s="121"/>
      <c r="X107" s="711"/>
      <c r="Y107" s="713"/>
      <c r="Z107" s="121"/>
    </row>
    <row r="108" spans="2:26" x14ac:dyDescent="0.35">
      <c r="B108" s="10"/>
      <c r="C108" s="15"/>
      <c r="D108" s="18" t="s">
        <v>279</v>
      </c>
      <c r="E108" t="s">
        <v>275</v>
      </c>
      <c r="L108" s="17"/>
      <c r="M108" s="121"/>
      <c r="N108" s="121"/>
      <c r="O108" s="121"/>
      <c r="P108" s="121"/>
      <c r="Q108" s="121"/>
      <c r="R108" s="121"/>
      <c r="S108" s="121"/>
      <c r="T108" s="121"/>
      <c r="U108" s="121"/>
      <c r="V108" s="121"/>
      <c r="W108" s="121"/>
      <c r="X108" s="711"/>
      <c r="Y108" s="713"/>
      <c r="Z108" s="121"/>
    </row>
    <row r="109" spans="2:26" x14ac:dyDescent="0.35">
      <c r="B109" s="10"/>
      <c r="C109" s="22"/>
      <c r="D109" s="18"/>
      <c r="E109" t="s">
        <v>29</v>
      </c>
      <c r="F109" t="s">
        <v>440</v>
      </c>
      <c r="L109" s="17"/>
      <c r="M109" s="121"/>
      <c r="N109" s="121">
        <v>2</v>
      </c>
      <c r="O109" s="121">
        <v>3</v>
      </c>
      <c r="P109" s="121">
        <v>3</v>
      </c>
      <c r="Q109" s="121">
        <v>2</v>
      </c>
      <c r="R109" s="121"/>
      <c r="S109" s="121"/>
      <c r="T109" s="121"/>
      <c r="U109" s="121">
        <v>1</v>
      </c>
      <c r="V109" s="121"/>
      <c r="W109" s="121"/>
      <c r="X109" s="711"/>
      <c r="Y109" s="713"/>
      <c r="Z109" s="121"/>
    </row>
    <row r="110" spans="2:26" x14ac:dyDescent="0.35">
      <c r="B110" s="10"/>
      <c r="C110" s="24"/>
      <c r="D110" s="21"/>
      <c r="E110" t="s">
        <v>31</v>
      </c>
      <c r="F110" t="s">
        <v>441</v>
      </c>
      <c r="L110" s="17"/>
      <c r="M110" s="121"/>
      <c r="N110" s="121"/>
      <c r="O110" s="121"/>
      <c r="P110" s="121"/>
      <c r="Q110" s="121"/>
      <c r="R110" s="121"/>
      <c r="S110" s="121"/>
      <c r="T110" s="121"/>
      <c r="U110" s="121"/>
      <c r="V110" s="121"/>
      <c r="W110" s="121"/>
      <c r="X110" s="711"/>
      <c r="Y110" s="713"/>
      <c r="Z110" s="121"/>
    </row>
    <row r="111" spans="2:26" x14ac:dyDescent="0.35">
      <c r="B111" s="10"/>
      <c r="C111" s="13"/>
      <c r="D111" s="21" t="s">
        <v>442</v>
      </c>
      <c r="E111" s="15" t="s">
        <v>443</v>
      </c>
      <c r="L111" s="17"/>
      <c r="M111" s="121"/>
      <c r="N111" s="121"/>
      <c r="O111" s="121"/>
      <c r="P111" s="121"/>
      <c r="Q111" s="121"/>
      <c r="R111" s="121"/>
      <c r="S111" s="121"/>
      <c r="T111" s="121"/>
      <c r="U111" s="121"/>
      <c r="V111" s="121"/>
      <c r="W111" s="121"/>
      <c r="X111" s="711"/>
      <c r="Y111" s="713"/>
      <c r="Z111" s="121"/>
    </row>
    <row r="112" spans="2:26" x14ac:dyDescent="0.35">
      <c r="B112" s="10"/>
      <c r="C112" s="13"/>
      <c r="D112" s="21"/>
      <c r="E112" s="15" t="s">
        <v>444</v>
      </c>
      <c r="L112" s="17"/>
      <c r="M112" s="121"/>
      <c r="N112" s="121"/>
      <c r="O112" s="121"/>
      <c r="P112" s="121"/>
      <c r="Q112" s="121"/>
      <c r="R112" s="121"/>
      <c r="S112" s="121"/>
      <c r="T112" s="121"/>
      <c r="U112" s="121"/>
      <c r="V112" s="121"/>
      <c r="W112" s="121"/>
      <c r="X112" s="711"/>
      <c r="Y112" s="713"/>
      <c r="Z112" s="121"/>
    </row>
    <row r="113" spans="2:26" x14ac:dyDescent="0.35">
      <c r="B113" s="10"/>
      <c r="C113" s="13"/>
      <c r="D113" s="21"/>
      <c r="E113" s="15" t="s">
        <v>29</v>
      </c>
      <c r="F113" t="s">
        <v>440</v>
      </c>
      <c r="L113" s="17"/>
      <c r="M113" s="121"/>
      <c r="N113" s="121"/>
      <c r="O113" s="121"/>
      <c r="P113" s="121"/>
      <c r="Q113" s="121"/>
      <c r="R113" s="121"/>
      <c r="S113" s="121"/>
      <c r="T113" s="121"/>
      <c r="U113" s="121"/>
      <c r="V113" s="121"/>
      <c r="W113" s="121"/>
      <c r="X113" s="711"/>
      <c r="Y113" s="713"/>
      <c r="Z113" s="121"/>
    </row>
    <row r="114" spans="2:26" x14ac:dyDescent="0.35">
      <c r="B114" s="25"/>
      <c r="C114" s="15"/>
      <c r="D114" s="26"/>
      <c r="E114" s="26" t="s">
        <v>31</v>
      </c>
      <c r="F114" t="s">
        <v>445</v>
      </c>
      <c r="L114" s="17"/>
      <c r="M114" s="121"/>
      <c r="N114" s="121"/>
      <c r="O114" s="121"/>
      <c r="P114" s="121"/>
      <c r="Q114" s="121"/>
      <c r="R114" s="121"/>
      <c r="S114" s="121"/>
      <c r="T114" s="121"/>
      <c r="U114" s="121">
        <v>1</v>
      </c>
      <c r="V114" s="121"/>
      <c r="W114" s="121"/>
      <c r="X114" s="711"/>
      <c r="Y114" s="713"/>
      <c r="Z114" s="121"/>
    </row>
    <row r="115" spans="2:26" x14ac:dyDescent="0.35">
      <c r="B115" s="10"/>
      <c r="C115" s="13" t="s">
        <v>96</v>
      </c>
      <c r="D115" s="11" t="s">
        <v>446</v>
      </c>
      <c r="E115" s="11"/>
      <c r="L115" s="17"/>
      <c r="M115" s="121"/>
      <c r="N115" s="121"/>
      <c r="O115" s="121"/>
      <c r="P115" s="121"/>
      <c r="Q115" s="121"/>
      <c r="R115" s="121"/>
      <c r="S115" s="121"/>
      <c r="T115" s="121"/>
      <c r="U115" s="121"/>
      <c r="V115" s="121"/>
      <c r="W115" s="121"/>
      <c r="X115" s="711"/>
      <c r="Y115" s="713"/>
      <c r="Z115" s="121"/>
    </row>
    <row r="116" spans="2:26" x14ac:dyDescent="0.35">
      <c r="B116" s="25"/>
      <c r="C116" s="27"/>
      <c r="D116" s="15" t="s">
        <v>447</v>
      </c>
      <c r="E116" t="s">
        <v>273</v>
      </c>
      <c r="L116" s="17"/>
      <c r="M116" s="121"/>
      <c r="N116" s="121"/>
      <c r="O116" s="121"/>
      <c r="P116" s="121"/>
      <c r="Q116" s="121"/>
      <c r="R116" s="121"/>
      <c r="S116" s="121"/>
      <c r="T116" s="121"/>
      <c r="U116" s="121"/>
      <c r="V116" s="121"/>
      <c r="W116" s="121"/>
      <c r="X116" s="711"/>
      <c r="Y116" s="713"/>
      <c r="Z116" s="121"/>
    </row>
    <row r="117" spans="2:26" x14ac:dyDescent="0.35">
      <c r="B117" s="10"/>
      <c r="C117" s="15"/>
      <c r="D117" s="28"/>
      <c r="E117" t="s">
        <v>29</v>
      </c>
      <c r="F117" t="s">
        <v>448</v>
      </c>
      <c r="L117" s="17"/>
      <c r="M117" s="121"/>
      <c r="N117" s="121"/>
      <c r="O117" s="121"/>
      <c r="P117" s="121"/>
      <c r="Q117" s="121"/>
      <c r="R117" s="121"/>
      <c r="S117" s="121"/>
      <c r="T117" s="121"/>
      <c r="U117" s="121"/>
      <c r="V117" s="121"/>
      <c r="W117" s="121"/>
      <c r="X117" s="711"/>
      <c r="Y117" s="713"/>
      <c r="Z117" s="121"/>
    </row>
    <row r="118" spans="2:26" x14ac:dyDescent="0.35">
      <c r="B118" s="10"/>
      <c r="C118" s="15"/>
      <c r="D118" s="28">
        <v>4.2</v>
      </c>
      <c r="E118" t="s">
        <v>449</v>
      </c>
      <c r="L118" s="17"/>
      <c r="M118" s="121"/>
      <c r="N118" s="121"/>
      <c r="O118" s="121"/>
      <c r="P118" s="121"/>
      <c r="Q118" s="121"/>
      <c r="R118" s="121"/>
      <c r="S118" s="121"/>
      <c r="T118" s="121"/>
      <c r="U118" s="121"/>
      <c r="V118" s="121"/>
      <c r="W118" s="121"/>
      <c r="X118" s="711"/>
      <c r="Y118" s="713"/>
      <c r="Z118" s="121"/>
    </row>
    <row r="119" spans="2:26" x14ac:dyDescent="0.35">
      <c r="B119" s="10"/>
      <c r="C119" s="15"/>
      <c r="D119" s="28"/>
      <c r="E119" t="s">
        <v>450</v>
      </c>
      <c r="F119" t="s">
        <v>448</v>
      </c>
      <c r="L119" s="17"/>
      <c r="M119" s="121"/>
      <c r="N119" s="121"/>
      <c r="O119" s="121"/>
      <c r="P119" s="121"/>
      <c r="Q119" s="121"/>
      <c r="R119" s="121"/>
      <c r="S119" s="121"/>
      <c r="T119" s="121"/>
      <c r="U119" s="121"/>
      <c r="V119" s="121"/>
      <c r="W119" s="121"/>
      <c r="X119" s="711"/>
      <c r="Y119" s="713"/>
      <c r="Z119" s="121"/>
    </row>
    <row r="120" spans="2:26" x14ac:dyDescent="0.35">
      <c r="B120" s="10"/>
      <c r="C120" s="15">
        <v>5</v>
      </c>
      <c r="D120" s="15" t="s">
        <v>451</v>
      </c>
      <c r="L120" s="17"/>
      <c r="M120" s="121"/>
      <c r="N120" s="121"/>
      <c r="O120" s="121"/>
      <c r="P120" s="121"/>
      <c r="Q120" s="121"/>
      <c r="R120" s="121"/>
      <c r="S120" s="121"/>
      <c r="T120" s="121"/>
      <c r="U120" s="121"/>
      <c r="V120" s="121"/>
      <c r="W120" s="121"/>
      <c r="X120" s="711"/>
      <c r="Y120" s="713"/>
      <c r="Z120" s="121"/>
    </row>
    <row r="121" spans="2:26" x14ac:dyDescent="0.35">
      <c r="B121" s="10"/>
      <c r="C121" s="27"/>
      <c r="D121" s="15">
        <v>5.0999999999999996</v>
      </c>
      <c r="E121" t="s">
        <v>452</v>
      </c>
      <c r="L121" s="17"/>
      <c r="M121" s="121"/>
      <c r="N121" s="121"/>
      <c r="O121" s="121"/>
      <c r="P121" s="121"/>
      <c r="Q121" s="121"/>
      <c r="R121" s="121"/>
      <c r="S121" s="121"/>
      <c r="T121" s="121"/>
      <c r="U121" s="121"/>
      <c r="V121" s="121"/>
      <c r="W121" s="121"/>
      <c r="X121" s="711"/>
      <c r="Y121" s="713"/>
      <c r="Z121" s="121"/>
    </row>
    <row r="122" spans="2:26" x14ac:dyDescent="0.35">
      <c r="B122" s="10"/>
      <c r="C122" s="27"/>
      <c r="D122" s="15"/>
      <c r="E122" t="s">
        <v>450</v>
      </c>
      <c r="F122" t="s">
        <v>453</v>
      </c>
      <c r="L122" s="17"/>
      <c r="M122" s="121"/>
      <c r="N122" s="121">
        <v>40</v>
      </c>
      <c r="O122" s="121">
        <v>50</v>
      </c>
      <c r="P122" s="121">
        <v>50</v>
      </c>
      <c r="Q122" s="121">
        <v>50</v>
      </c>
      <c r="R122" s="121"/>
      <c r="S122" s="121">
        <v>19</v>
      </c>
      <c r="T122" s="121">
        <v>18</v>
      </c>
      <c r="U122" s="121">
        <v>210</v>
      </c>
      <c r="V122" s="121"/>
      <c r="W122" s="121"/>
      <c r="X122" s="711"/>
      <c r="Y122" s="713"/>
      <c r="Z122" s="121"/>
    </row>
    <row r="123" spans="2:26" x14ac:dyDescent="0.35">
      <c r="B123" s="10"/>
      <c r="C123" s="27"/>
      <c r="D123" s="15"/>
      <c r="E123" t="s">
        <v>31</v>
      </c>
      <c r="F123" t="s">
        <v>454</v>
      </c>
      <c r="L123" s="17"/>
      <c r="M123" s="121"/>
      <c r="N123" s="121">
        <v>1</v>
      </c>
      <c r="O123" s="121">
        <v>1</v>
      </c>
      <c r="P123" s="121">
        <v>1</v>
      </c>
      <c r="Q123" s="121">
        <v>1</v>
      </c>
      <c r="R123" s="121"/>
      <c r="S123" s="121"/>
      <c r="T123" s="121"/>
      <c r="U123" s="121"/>
      <c r="V123" s="121"/>
      <c r="W123" s="121"/>
      <c r="X123" s="711"/>
      <c r="Y123" s="713"/>
      <c r="Z123" s="121"/>
    </row>
    <row r="124" spans="2:26" x14ac:dyDescent="0.35">
      <c r="B124" s="10"/>
      <c r="C124" s="27"/>
      <c r="D124" s="15"/>
      <c r="E124" t="s">
        <v>33</v>
      </c>
      <c r="F124" t="s">
        <v>455</v>
      </c>
      <c r="L124" s="17"/>
      <c r="M124" s="121"/>
      <c r="N124" s="121"/>
      <c r="O124" s="121"/>
      <c r="P124" s="121"/>
      <c r="Q124" s="121"/>
      <c r="R124" s="121"/>
      <c r="S124" s="121"/>
      <c r="T124" s="121"/>
      <c r="U124" s="121"/>
      <c r="V124" s="121"/>
      <c r="W124" s="121"/>
      <c r="X124" s="711"/>
      <c r="Y124" s="713"/>
      <c r="Z124" s="121"/>
    </row>
    <row r="125" spans="2:26" x14ac:dyDescent="0.35">
      <c r="B125" s="10"/>
      <c r="C125" s="27"/>
      <c r="D125" s="15"/>
      <c r="E125" t="s">
        <v>43</v>
      </c>
      <c r="F125" t="s">
        <v>456</v>
      </c>
      <c r="L125" s="17"/>
      <c r="M125" s="121"/>
      <c r="N125" s="121"/>
      <c r="O125" s="121"/>
      <c r="P125" s="121"/>
      <c r="Q125" s="121"/>
      <c r="R125" s="121"/>
      <c r="S125" s="121">
        <v>2</v>
      </c>
      <c r="T125" s="121">
        <v>1</v>
      </c>
      <c r="U125" s="121">
        <v>4</v>
      </c>
      <c r="V125" s="121"/>
      <c r="W125" s="121"/>
      <c r="X125" s="711"/>
      <c r="Y125" s="713"/>
      <c r="Z125" s="121"/>
    </row>
    <row r="126" spans="2:26" x14ac:dyDescent="0.35">
      <c r="B126" s="10"/>
      <c r="C126" s="27"/>
      <c r="D126" s="15" t="s">
        <v>457</v>
      </c>
      <c r="E126" t="s">
        <v>458</v>
      </c>
      <c r="L126" s="17"/>
      <c r="M126" s="121"/>
      <c r="N126" s="121"/>
      <c r="O126" s="121"/>
      <c r="P126" s="121"/>
      <c r="Q126" s="121"/>
      <c r="R126" s="121"/>
      <c r="S126" s="121"/>
      <c r="T126" s="121"/>
      <c r="U126" s="121"/>
      <c r="V126" s="121"/>
      <c r="W126" s="121"/>
      <c r="X126" s="711"/>
      <c r="Y126" s="713"/>
      <c r="Z126" s="121"/>
    </row>
    <row r="127" spans="2:26" x14ac:dyDescent="0.35">
      <c r="B127" s="10"/>
      <c r="C127" s="27"/>
      <c r="D127" s="15"/>
      <c r="E127" t="s">
        <v>450</v>
      </c>
      <c r="F127" t="s">
        <v>459</v>
      </c>
      <c r="L127" s="17"/>
      <c r="M127" s="121"/>
      <c r="N127" s="121">
        <v>40</v>
      </c>
      <c r="O127" s="121">
        <v>40</v>
      </c>
      <c r="P127" s="121">
        <v>60</v>
      </c>
      <c r="Q127" s="121">
        <v>60</v>
      </c>
      <c r="R127" s="121"/>
      <c r="S127" s="121">
        <v>19</v>
      </c>
      <c r="T127" s="121">
        <v>18</v>
      </c>
      <c r="U127" s="121">
        <v>210</v>
      </c>
      <c r="V127" s="121"/>
      <c r="W127" s="121"/>
      <c r="X127" s="711"/>
      <c r="Y127" s="713"/>
      <c r="Z127" s="121"/>
    </row>
    <row r="128" spans="2:26" x14ac:dyDescent="0.35">
      <c r="B128" s="10"/>
      <c r="C128" s="27"/>
      <c r="D128" s="15"/>
      <c r="E128" t="s">
        <v>31</v>
      </c>
      <c r="F128" t="s">
        <v>460</v>
      </c>
      <c r="L128" s="17"/>
      <c r="M128" s="121"/>
      <c r="N128" s="121"/>
      <c r="O128" s="121"/>
      <c r="P128" s="121"/>
      <c r="Q128" s="121"/>
      <c r="R128" s="121"/>
      <c r="S128" s="121"/>
      <c r="T128" s="121"/>
      <c r="U128" s="121"/>
      <c r="V128" s="121"/>
      <c r="W128" s="121"/>
      <c r="X128" s="711"/>
      <c r="Y128" s="713"/>
      <c r="Z128" s="121"/>
    </row>
    <row r="129" spans="2:26" x14ac:dyDescent="0.35">
      <c r="B129" s="10"/>
      <c r="C129" s="27"/>
      <c r="D129" s="15"/>
      <c r="E129" t="s">
        <v>33</v>
      </c>
      <c r="F129" t="s">
        <v>455</v>
      </c>
      <c r="L129" s="17"/>
      <c r="M129" s="121"/>
      <c r="N129" s="121"/>
      <c r="O129" s="121"/>
      <c r="P129" s="121"/>
      <c r="Q129" s="121"/>
      <c r="R129" s="121"/>
      <c r="S129" s="121"/>
      <c r="T129" s="121"/>
      <c r="U129" s="121"/>
      <c r="V129" s="121"/>
      <c r="W129" s="121"/>
      <c r="X129" s="711"/>
      <c r="Y129" s="713"/>
      <c r="Z129" s="121"/>
    </row>
    <row r="130" spans="2:26" x14ac:dyDescent="0.35">
      <c r="B130" s="10"/>
      <c r="C130" s="27"/>
      <c r="D130" s="15"/>
      <c r="E130" s="66" t="s">
        <v>43</v>
      </c>
      <c r="F130" t="s">
        <v>461</v>
      </c>
      <c r="L130" s="17"/>
      <c r="M130" s="121"/>
      <c r="N130" s="121"/>
      <c r="O130" s="121"/>
      <c r="P130" s="121"/>
      <c r="Q130" s="121"/>
      <c r="R130" s="121"/>
      <c r="S130" s="121"/>
      <c r="T130" s="121"/>
      <c r="U130" s="121"/>
      <c r="V130" s="121"/>
      <c r="W130" s="121"/>
      <c r="X130" s="711"/>
      <c r="Y130" s="713"/>
      <c r="Z130" s="121"/>
    </row>
    <row r="131" spans="2:26" x14ac:dyDescent="0.35">
      <c r="B131" s="10"/>
      <c r="C131" s="29"/>
      <c r="D131" s="11">
        <v>5.3</v>
      </c>
      <c r="E131" s="11" t="s">
        <v>462</v>
      </c>
      <c r="L131" s="17"/>
      <c r="M131" s="121"/>
      <c r="N131" s="121"/>
      <c r="O131" s="121"/>
      <c r="P131" s="121"/>
      <c r="Q131" s="121"/>
      <c r="R131" s="121"/>
      <c r="S131" s="121"/>
      <c r="T131" s="121"/>
      <c r="U131" s="121"/>
      <c r="V131" s="121"/>
      <c r="W131" s="121"/>
      <c r="X131" s="711"/>
      <c r="Y131" s="713"/>
      <c r="Z131" s="121"/>
    </row>
    <row r="132" spans="2:26" x14ac:dyDescent="0.35">
      <c r="B132" s="25"/>
      <c r="C132" s="27"/>
      <c r="D132" s="15"/>
      <c r="E132" t="s">
        <v>463</v>
      </c>
      <c r="L132" s="17"/>
      <c r="M132" s="121"/>
      <c r="N132" s="121"/>
      <c r="O132" s="121"/>
      <c r="P132" s="121"/>
      <c r="Q132" s="121"/>
      <c r="R132" s="121"/>
      <c r="S132" s="121"/>
      <c r="T132" s="121"/>
      <c r="U132" s="121"/>
      <c r="V132" s="121"/>
      <c r="W132" s="121"/>
      <c r="X132" s="711"/>
      <c r="Y132" s="713"/>
      <c r="Z132" s="121"/>
    </row>
    <row r="133" spans="2:26" x14ac:dyDescent="0.35">
      <c r="B133" s="25"/>
      <c r="C133" s="27">
        <v>6</v>
      </c>
      <c r="D133" s="15" t="s">
        <v>464</v>
      </c>
      <c r="L133" s="17"/>
      <c r="M133" s="121"/>
      <c r="N133" s="121"/>
      <c r="O133" s="121"/>
      <c r="P133" s="121"/>
      <c r="Q133" s="121"/>
      <c r="R133" s="121"/>
      <c r="S133" s="121"/>
      <c r="T133" s="121"/>
      <c r="U133" s="121"/>
      <c r="V133" s="121"/>
      <c r="W133" s="121"/>
      <c r="X133" s="711"/>
      <c r="Y133" s="713"/>
      <c r="Z133" s="121"/>
    </row>
    <row r="134" spans="2:26" x14ac:dyDescent="0.35">
      <c r="B134" s="25"/>
      <c r="C134" s="27"/>
      <c r="D134" s="15" t="s">
        <v>298</v>
      </c>
      <c r="E134" t="s">
        <v>465</v>
      </c>
      <c r="L134" s="17"/>
      <c r="M134" s="121"/>
      <c r="N134" s="121">
        <v>40</v>
      </c>
      <c r="O134" s="121">
        <v>40</v>
      </c>
      <c r="P134" s="121">
        <v>60</v>
      </c>
      <c r="Q134" s="121">
        <v>60</v>
      </c>
      <c r="R134" s="121"/>
      <c r="S134" s="121">
        <v>19</v>
      </c>
      <c r="T134" s="121"/>
      <c r="U134" s="121"/>
      <c r="V134" s="121"/>
      <c r="W134" s="121"/>
      <c r="X134" s="711"/>
      <c r="Y134" s="713"/>
      <c r="Z134" s="121"/>
    </row>
    <row r="135" spans="2:26" x14ac:dyDescent="0.35">
      <c r="B135" s="25"/>
      <c r="C135" s="27"/>
      <c r="D135" s="15" t="s">
        <v>300</v>
      </c>
      <c r="E135" t="s">
        <v>466</v>
      </c>
      <c r="L135" s="17"/>
      <c r="M135" s="121"/>
      <c r="N135" s="121">
        <v>2</v>
      </c>
      <c r="O135" s="121">
        <v>3</v>
      </c>
      <c r="P135" s="121">
        <v>3</v>
      </c>
      <c r="Q135" s="121">
        <v>2</v>
      </c>
      <c r="R135" s="121"/>
      <c r="S135" s="121">
        <v>5</v>
      </c>
      <c r="T135" s="121">
        <v>3</v>
      </c>
      <c r="U135" s="121">
        <v>4</v>
      </c>
      <c r="V135" s="121"/>
      <c r="W135" s="121"/>
      <c r="X135" s="711"/>
      <c r="Y135" s="713"/>
      <c r="Z135" s="121"/>
    </row>
    <row r="136" spans="2:26" x14ac:dyDescent="0.35">
      <c r="B136" s="25"/>
      <c r="C136" s="27"/>
      <c r="D136" s="15" t="s">
        <v>302</v>
      </c>
      <c r="E136" t="s">
        <v>467</v>
      </c>
      <c r="L136" s="17"/>
      <c r="M136" s="121"/>
      <c r="N136" s="121">
        <v>5</v>
      </c>
      <c r="O136" s="121">
        <v>5</v>
      </c>
      <c r="P136" s="121">
        <v>5</v>
      </c>
      <c r="Q136" s="121">
        <v>5</v>
      </c>
      <c r="R136" s="121"/>
      <c r="S136" s="121">
        <v>17</v>
      </c>
      <c r="T136" s="121"/>
      <c r="U136" s="121">
        <v>17</v>
      </c>
      <c r="V136" s="121"/>
      <c r="W136" s="121"/>
      <c r="X136" s="711"/>
      <c r="Y136" s="713"/>
      <c r="Z136" s="121"/>
    </row>
    <row r="137" spans="2:26" x14ac:dyDescent="0.35">
      <c r="B137" s="25"/>
      <c r="C137" s="27"/>
      <c r="D137" s="15" t="s">
        <v>468</v>
      </c>
      <c r="E137" t="s">
        <v>469</v>
      </c>
      <c r="L137" s="17"/>
      <c r="M137" s="121"/>
      <c r="N137" s="121"/>
      <c r="O137" s="121"/>
      <c r="P137" s="121"/>
      <c r="Q137" s="121"/>
      <c r="R137" s="121"/>
      <c r="S137" s="121"/>
      <c r="T137" s="121"/>
      <c r="U137" s="121"/>
      <c r="V137" s="121"/>
      <c r="W137" s="121"/>
      <c r="X137" s="711"/>
      <c r="Y137" s="713"/>
      <c r="Z137" s="121"/>
    </row>
    <row r="138" spans="2:26" x14ac:dyDescent="0.35">
      <c r="B138" s="25"/>
      <c r="C138" s="27" t="s">
        <v>305</v>
      </c>
      <c r="D138" s="15" t="s">
        <v>470</v>
      </c>
      <c r="L138" s="17"/>
      <c r="M138" s="121"/>
      <c r="N138" s="121"/>
      <c r="O138" s="121"/>
      <c r="P138" s="121"/>
      <c r="Q138" s="121"/>
      <c r="R138" s="121"/>
      <c r="S138" s="121"/>
      <c r="T138" s="121"/>
      <c r="U138" s="121"/>
      <c r="V138" s="121"/>
      <c r="W138" s="121"/>
      <c r="X138" s="711"/>
      <c r="Y138" s="713"/>
      <c r="Z138" s="121"/>
    </row>
    <row r="139" spans="2:26" x14ac:dyDescent="0.35">
      <c r="B139" s="25"/>
      <c r="C139" s="27"/>
      <c r="D139" s="15" t="s">
        <v>307</v>
      </c>
      <c r="E139" t="s">
        <v>471</v>
      </c>
      <c r="L139" s="17"/>
      <c r="M139" s="121"/>
      <c r="N139" s="121"/>
      <c r="O139" s="121"/>
      <c r="P139" s="121"/>
      <c r="Q139" s="121"/>
      <c r="R139" s="121"/>
      <c r="S139" s="121"/>
      <c r="T139" s="121"/>
      <c r="U139" s="121"/>
      <c r="V139" s="121"/>
      <c r="W139" s="121"/>
      <c r="X139" s="711"/>
      <c r="Y139" s="713"/>
      <c r="Z139" s="121"/>
    </row>
    <row r="140" spans="2:26" x14ac:dyDescent="0.35">
      <c r="B140" s="25"/>
      <c r="C140" s="27"/>
      <c r="D140" s="15" t="s">
        <v>309</v>
      </c>
      <c r="E140" t="s">
        <v>472</v>
      </c>
      <c r="L140" s="17"/>
      <c r="M140" s="121"/>
      <c r="N140" s="121"/>
      <c r="O140" s="121"/>
      <c r="P140" s="121"/>
      <c r="Q140" s="121"/>
      <c r="R140" s="121"/>
      <c r="S140" s="121"/>
      <c r="T140" s="121"/>
      <c r="U140" s="121"/>
      <c r="V140" s="121"/>
      <c r="W140" s="121"/>
      <c r="X140" s="711"/>
      <c r="Y140" s="713"/>
      <c r="Z140" s="121"/>
    </row>
    <row r="141" spans="2:26" x14ac:dyDescent="0.35">
      <c r="B141" s="25"/>
      <c r="C141" s="27" t="s">
        <v>313</v>
      </c>
      <c r="D141" s="15" t="s">
        <v>473</v>
      </c>
      <c r="L141" s="17"/>
      <c r="M141" s="121"/>
      <c r="N141" s="121"/>
      <c r="O141" s="121"/>
      <c r="P141" s="121"/>
      <c r="Q141" s="121"/>
      <c r="R141" s="121"/>
      <c r="S141" s="121"/>
      <c r="T141" s="121"/>
      <c r="U141" s="121"/>
      <c r="V141" s="121"/>
      <c r="W141" s="121"/>
      <c r="X141" s="711"/>
      <c r="Y141" s="713"/>
      <c r="Z141" s="121"/>
    </row>
    <row r="142" spans="2:26" x14ac:dyDescent="0.35">
      <c r="B142" s="25"/>
      <c r="C142" s="27" t="s">
        <v>474</v>
      </c>
      <c r="D142" s="15" t="s">
        <v>475</v>
      </c>
      <c r="L142" s="17"/>
      <c r="M142" s="121"/>
      <c r="N142" s="121"/>
      <c r="O142" s="121"/>
      <c r="P142" s="121"/>
      <c r="Q142" s="121"/>
      <c r="R142" s="121"/>
      <c r="S142" s="121"/>
      <c r="T142" s="121"/>
      <c r="U142" s="121"/>
      <c r="V142" s="121"/>
      <c r="W142" s="121"/>
      <c r="X142" s="711"/>
      <c r="Y142" s="713"/>
      <c r="Z142" s="121"/>
    </row>
    <row r="143" spans="2:26" x14ac:dyDescent="0.35">
      <c r="B143" s="25"/>
      <c r="C143" s="27"/>
      <c r="D143" s="15" t="s">
        <v>476</v>
      </c>
      <c r="L143" s="17"/>
      <c r="M143" s="121"/>
      <c r="N143" s="121"/>
      <c r="O143" s="121"/>
      <c r="P143" s="121"/>
      <c r="Q143" s="121"/>
      <c r="R143" s="121"/>
      <c r="S143" s="121"/>
      <c r="T143" s="121"/>
      <c r="U143" s="121"/>
      <c r="V143" s="121"/>
      <c r="W143" s="121"/>
      <c r="X143" s="711"/>
      <c r="Y143" s="713"/>
      <c r="Z143" s="121"/>
    </row>
    <row r="144" spans="2:26" x14ac:dyDescent="0.35">
      <c r="B144" s="25"/>
      <c r="C144" s="27"/>
      <c r="D144" s="15" t="s">
        <v>477</v>
      </c>
      <c r="E144" t="s">
        <v>478</v>
      </c>
      <c r="L144" s="17"/>
      <c r="M144" s="121"/>
      <c r="N144" s="121"/>
      <c r="O144" s="121"/>
      <c r="P144" s="121"/>
      <c r="Q144" s="121"/>
      <c r="R144" s="121"/>
      <c r="S144" s="121"/>
      <c r="T144" s="121"/>
      <c r="U144" s="121"/>
      <c r="V144" s="121"/>
      <c r="W144" s="121"/>
      <c r="X144" s="711"/>
      <c r="Y144" s="713"/>
      <c r="Z144" s="121"/>
    </row>
    <row r="145" spans="2:26" x14ac:dyDescent="0.35">
      <c r="B145" s="25"/>
      <c r="C145" s="27"/>
      <c r="D145" s="15" t="s">
        <v>479</v>
      </c>
      <c r="E145" t="s">
        <v>480</v>
      </c>
      <c r="L145" s="17"/>
      <c r="M145" s="121"/>
      <c r="N145" s="121"/>
      <c r="O145" s="121"/>
      <c r="P145" s="121"/>
      <c r="Q145" s="121"/>
      <c r="R145" s="121"/>
      <c r="S145" s="121"/>
      <c r="T145" s="121"/>
      <c r="U145" s="121"/>
      <c r="V145" s="121"/>
      <c r="W145" s="121"/>
      <c r="X145" s="711"/>
      <c r="Y145" s="713"/>
      <c r="Z145" s="121"/>
    </row>
    <row r="146" spans="2:26" x14ac:dyDescent="0.35">
      <c r="B146" s="25"/>
      <c r="C146" s="27"/>
      <c r="D146" s="15"/>
      <c r="L146" s="17"/>
      <c r="M146" s="121"/>
      <c r="N146" s="121"/>
      <c r="O146" s="121"/>
      <c r="P146" s="121"/>
      <c r="Q146" s="121"/>
      <c r="R146" s="121"/>
      <c r="S146" s="121"/>
      <c r="T146" s="121"/>
      <c r="U146" s="121"/>
      <c r="V146" s="121"/>
      <c r="W146" s="121"/>
      <c r="X146" s="711"/>
      <c r="Y146" s="713"/>
      <c r="Z146" s="121"/>
    </row>
    <row r="147" spans="2:26" x14ac:dyDescent="0.35">
      <c r="B147" s="10" t="s">
        <v>240</v>
      </c>
      <c r="C147" s="27"/>
      <c r="D147" s="15"/>
      <c r="E147" s="22"/>
      <c r="L147" s="17"/>
      <c r="M147" s="121"/>
      <c r="N147" s="121"/>
      <c r="O147" s="121"/>
      <c r="P147" s="121"/>
      <c r="Q147" s="121"/>
      <c r="R147" s="121"/>
      <c r="S147" s="121"/>
      <c r="T147" s="121"/>
      <c r="U147" s="121"/>
      <c r="V147" s="121"/>
      <c r="W147" s="121"/>
      <c r="X147" s="711"/>
      <c r="Y147" s="713"/>
      <c r="Z147" s="121"/>
    </row>
    <row r="148" spans="2:26" x14ac:dyDescent="0.35">
      <c r="B148" s="10"/>
      <c r="C148" s="21"/>
      <c r="D148" s="46" t="s">
        <v>241</v>
      </c>
      <c r="E148" s="15"/>
      <c r="L148" s="17"/>
      <c r="M148" s="121"/>
      <c r="N148" s="121"/>
      <c r="O148" s="121"/>
      <c r="P148" s="121"/>
      <c r="Q148" s="121"/>
      <c r="R148" s="121"/>
      <c r="S148" s="121"/>
      <c r="T148" s="121"/>
      <c r="U148" s="121"/>
      <c r="V148" s="121"/>
      <c r="W148" s="121"/>
      <c r="X148" s="711"/>
      <c r="Y148" s="713"/>
      <c r="Z148" s="121"/>
    </row>
    <row r="149" spans="2:26" x14ac:dyDescent="0.35">
      <c r="B149" s="25"/>
      <c r="C149" s="13"/>
      <c r="D149" s="46" t="s">
        <v>242</v>
      </c>
      <c r="E149" s="11"/>
      <c r="L149" s="17"/>
      <c r="M149" s="121"/>
      <c r="N149" s="121"/>
      <c r="O149" s="121"/>
      <c r="P149" s="121"/>
      <c r="Q149" s="121"/>
      <c r="R149" s="121"/>
      <c r="S149" s="121"/>
      <c r="T149" s="121"/>
      <c r="U149" s="121"/>
      <c r="V149" s="121"/>
      <c r="W149" s="121"/>
      <c r="X149" s="711"/>
      <c r="Y149" s="713"/>
      <c r="Z149" s="121"/>
    </row>
    <row r="150" spans="2:26" x14ac:dyDescent="0.35">
      <c r="B150" s="10"/>
      <c r="C150" s="15"/>
      <c r="D150" s="46" t="s">
        <v>481</v>
      </c>
      <c r="L150" s="17"/>
      <c r="M150" s="121"/>
      <c r="N150" s="121"/>
      <c r="O150" s="121"/>
      <c r="P150" s="121"/>
      <c r="Q150" s="121"/>
      <c r="R150" s="121"/>
      <c r="S150" s="121"/>
      <c r="T150" s="121"/>
      <c r="U150" s="121"/>
      <c r="V150" s="121"/>
      <c r="W150" s="121"/>
      <c r="X150" s="711"/>
      <c r="Y150" s="713"/>
      <c r="Z150" s="121"/>
    </row>
    <row r="151" spans="2:26" x14ac:dyDescent="0.35">
      <c r="B151" s="10"/>
      <c r="C151" s="15"/>
      <c r="D151" s="46" t="s">
        <v>482</v>
      </c>
      <c r="L151" s="17"/>
      <c r="M151" s="121"/>
      <c r="N151" s="121"/>
      <c r="O151" s="121"/>
      <c r="P151" s="121"/>
      <c r="Q151" s="121"/>
      <c r="R151" s="121"/>
      <c r="S151" s="121"/>
      <c r="T151" s="121"/>
      <c r="U151" s="121"/>
      <c r="V151" s="121"/>
      <c r="W151" s="121"/>
      <c r="X151" s="711"/>
      <c r="Y151" s="713"/>
      <c r="Z151" s="121"/>
    </row>
    <row r="152" spans="2:26" x14ac:dyDescent="0.35">
      <c r="B152" s="10"/>
      <c r="C152" s="15"/>
      <c r="D152" s="28"/>
      <c r="L152" s="17"/>
      <c r="M152" s="121"/>
      <c r="N152" s="121"/>
      <c r="O152" s="121"/>
      <c r="P152" s="121"/>
      <c r="Q152" s="121"/>
      <c r="R152" s="121"/>
      <c r="S152" s="121"/>
      <c r="T152" s="121"/>
      <c r="U152" s="121"/>
      <c r="V152" s="121"/>
      <c r="W152" s="121"/>
      <c r="X152" s="711"/>
      <c r="Y152" s="713"/>
      <c r="Z152" s="121"/>
    </row>
    <row r="153" spans="2:26" x14ac:dyDescent="0.35">
      <c r="B153" s="10" t="s">
        <v>483</v>
      </c>
      <c r="C153" s="15"/>
      <c r="D153" s="15"/>
      <c r="E153" s="15"/>
      <c r="L153" s="17"/>
      <c r="M153" s="121"/>
      <c r="N153" s="121"/>
      <c r="O153" s="121"/>
      <c r="P153" s="121"/>
      <c r="Q153" s="121"/>
      <c r="R153" s="121"/>
      <c r="S153" s="121"/>
      <c r="T153" s="121"/>
      <c r="U153" s="121"/>
      <c r="V153" s="121"/>
      <c r="W153" s="121"/>
      <c r="X153" s="711"/>
      <c r="Y153" s="713"/>
      <c r="Z153" s="121"/>
    </row>
    <row r="154" spans="2:26" x14ac:dyDescent="0.35">
      <c r="B154" s="10"/>
      <c r="C154" s="15"/>
      <c r="D154" s="15"/>
      <c r="E154" s="15"/>
      <c r="L154" s="17"/>
      <c r="M154" s="121"/>
      <c r="N154" s="121"/>
      <c r="O154" s="121"/>
      <c r="P154" s="121"/>
      <c r="Q154" s="121"/>
      <c r="R154" s="121"/>
      <c r="S154" s="121"/>
      <c r="T154" s="121"/>
      <c r="U154" s="121"/>
      <c r="V154" s="121"/>
      <c r="W154" s="121"/>
      <c r="X154" s="711"/>
      <c r="Y154" s="713"/>
      <c r="Z154" s="121"/>
    </row>
    <row r="155" spans="2:26" x14ac:dyDescent="0.35">
      <c r="B155" s="10"/>
      <c r="C155" s="12" t="s">
        <v>484</v>
      </c>
      <c r="D155" s="28" t="s">
        <v>485</v>
      </c>
      <c r="L155" s="17"/>
      <c r="M155" s="121"/>
      <c r="N155" s="121"/>
      <c r="O155" s="121"/>
      <c r="P155" s="121"/>
      <c r="Q155" s="121"/>
      <c r="R155" s="121"/>
      <c r="S155" s="121"/>
      <c r="T155" s="121"/>
      <c r="U155" s="121"/>
      <c r="V155" s="121"/>
      <c r="W155" s="121"/>
      <c r="X155" s="711"/>
      <c r="Y155" s="713"/>
      <c r="Z155" s="121"/>
    </row>
    <row r="156" spans="2:26" x14ac:dyDescent="0.35">
      <c r="B156" s="25"/>
      <c r="C156" s="13" t="s">
        <v>486</v>
      </c>
      <c r="D156" s="11" t="s">
        <v>487</v>
      </c>
      <c r="E156" s="12"/>
      <c r="L156" s="17"/>
      <c r="M156" s="121"/>
      <c r="N156" s="121"/>
      <c r="O156" s="121"/>
      <c r="P156" s="121"/>
      <c r="Q156" s="121"/>
      <c r="R156" s="121"/>
      <c r="S156" s="121"/>
      <c r="T156" s="121"/>
      <c r="U156" s="121"/>
      <c r="V156" s="121"/>
      <c r="W156" s="121"/>
      <c r="X156" s="711"/>
      <c r="Y156" s="713"/>
      <c r="Z156" s="121"/>
    </row>
    <row r="157" spans="2:26" x14ac:dyDescent="0.35">
      <c r="B157" s="10"/>
      <c r="C157" s="15"/>
      <c r="D157" s="15"/>
      <c r="L157" s="17"/>
      <c r="M157" s="121"/>
      <c r="N157" s="121"/>
      <c r="O157" s="121"/>
      <c r="P157" s="121"/>
      <c r="Q157" s="121"/>
      <c r="R157" s="121"/>
      <c r="S157" s="121"/>
      <c r="T157" s="121"/>
      <c r="U157" s="121"/>
      <c r="V157" s="121"/>
      <c r="W157" s="121"/>
      <c r="X157" s="711"/>
      <c r="Y157" s="713"/>
      <c r="Z157" s="121"/>
    </row>
    <row r="158" spans="2:26" x14ac:dyDescent="0.35">
      <c r="B158" s="10"/>
      <c r="C158" s="15" t="s">
        <v>272</v>
      </c>
      <c r="D158" s="15" t="s">
        <v>488</v>
      </c>
      <c r="L158" s="17"/>
      <c r="M158" s="121"/>
      <c r="N158" s="121"/>
      <c r="O158" s="121"/>
      <c r="P158" s="121"/>
      <c r="Q158" s="121"/>
      <c r="R158" s="121"/>
      <c r="S158" s="121"/>
      <c r="T158" s="121"/>
      <c r="U158" s="121"/>
      <c r="V158" s="121"/>
      <c r="W158" s="121"/>
      <c r="X158" s="711"/>
      <c r="Y158" s="713"/>
      <c r="Z158" s="121"/>
    </row>
    <row r="159" spans="2:26" x14ac:dyDescent="0.35">
      <c r="B159" s="10"/>
      <c r="C159" s="15"/>
      <c r="D159" s="15"/>
      <c r="L159" s="17"/>
      <c r="M159" s="121"/>
      <c r="N159" s="121"/>
      <c r="O159" s="121"/>
      <c r="P159" s="121"/>
      <c r="Q159" s="121"/>
      <c r="R159" s="121"/>
      <c r="S159" s="121"/>
      <c r="T159" s="121"/>
      <c r="U159" s="121"/>
      <c r="V159" s="121"/>
      <c r="W159" s="121"/>
      <c r="X159" s="711"/>
      <c r="Y159" s="713"/>
      <c r="Z159" s="121"/>
    </row>
    <row r="160" spans="2:26" x14ac:dyDescent="0.35">
      <c r="B160" s="25"/>
      <c r="C160" s="13" t="s">
        <v>277</v>
      </c>
      <c r="D160" s="21" t="s">
        <v>489</v>
      </c>
      <c r="E160" s="15"/>
      <c r="L160" s="17"/>
      <c r="M160" s="121"/>
      <c r="N160" s="121">
        <v>15</v>
      </c>
      <c r="O160" s="121">
        <v>11</v>
      </c>
      <c r="P160" s="121">
        <v>2</v>
      </c>
      <c r="Q160" s="121">
        <v>1</v>
      </c>
      <c r="R160" s="121"/>
      <c r="S160" s="121">
        <v>15</v>
      </c>
      <c r="T160" s="121">
        <v>11</v>
      </c>
      <c r="U160" s="121">
        <v>9</v>
      </c>
      <c r="V160" s="121"/>
      <c r="W160" s="121"/>
      <c r="X160" s="711"/>
      <c r="Y160" s="713"/>
      <c r="Z160" s="121"/>
    </row>
    <row r="161" spans="2:26" x14ac:dyDescent="0.35">
      <c r="B161" s="25"/>
      <c r="C161" s="15" t="s">
        <v>279</v>
      </c>
      <c r="D161" s="30" t="s">
        <v>490</v>
      </c>
      <c r="L161" s="17"/>
      <c r="M161" s="121"/>
      <c r="N161" s="121"/>
      <c r="O161" s="121"/>
      <c r="P161" s="121"/>
      <c r="Q161" s="121"/>
      <c r="R161" s="121"/>
      <c r="S161" s="121"/>
      <c r="T161" s="121"/>
      <c r="U161" s="121"/>
      <c r="V161" s="121"/>
      <c r="W161" s="121"/>
      <c r="X161" s="711"/>
      <c r="Y161" s="713"/>
      <c r="Z161" s="121"/>
    </row>
    <row r="162" spans="2:26" x14ac:dyDescent="0.35">
      <c r="B162" s="25"/>
      <c r="C162" s="27"/>
      <c r="D162" s="22" t="s">
        <v>450</v>
      </c>
      <c r="E162" s="22" t="s">
        <v>416</v>
      </c>
      <c r="L162" s="17"/>
      <c r="M162" s="121"/>
      <c r="N162" s="121">
        <v>127</v>
      </c>
      <c r="O162" s="121">
        <v>60</v>
      </c>
      <c r="P162" s="121"/>
      <c r="Q162" s="121"/>
      <c r="R162" s="121"/>
      <c r="S162" s="121">
        <v>127</v>
      </c>
      <c r="T162" s="121"/>
      <c r="U162" s="121"/>
      <c r="V162" s="121"/>
      <c r="W162" s="121"/>
      <c r="X162" s="711"/>
      <c r="Y162" s="713"/>
      <c r="Z162" s="121"/>
    </row>
    <row r="163" spans="2:26" x14ac:dyDescent="0.35">
      <c r="B163" s="25"/>
      <c r="C163" s="27"/>
      <c r="D163" s="15" t="s">
        <v>491</v>
      </c>
      <c r="E163" s="27" t="s">
        <v>418</v>
      </c>
      <c r="L163" s="17"/>
      <c r="M163" s="121"/>
      <c r="N163" s="121"/>
      <c r="O163" s="121"/>
      <c r="P163" s="121">
        <v>15</v>
      </c>
      <c r="Q163" s="121">
        <v>25</v>
      </c>
      <c r="R163" s="121"/>
      <c r="S163" s="121"/>
      <c r="T163" s="121"/>
      <c r="U163" s="121"/>
      <c r="V163" s="121"/>
      <c r="W163" s="121"/>
      <c r="X163" s="711"/>
      <c r="Y163" s="713"/>
      <c r="Z163" s="121"/>
    </row>
    <row r="164" spans="2:26" x14ac:dyDescent="0.35">
      <c r="B164" s="25"/>
      <c r="C164" s="27"/>
      <c r="D164" s="15" t="s">
        <v>33</v>
      </c>
      <c r="E164" s="27" t="s">
        <v>492</v>
      </c>
      <c r="G164" t="s">
        <v>493</v>
      </c>
      <c r="L164" s="17"/>
      <c r="M164" s="121"/>
      <c r="N164" s="121">
        <v>225</v>
      </c>
      <c r="O164" s="121"/>
      <c r="P164" s="121"/>
      <c r="Q164" s="121"/>
      <c r="R164" s="121"/>
      <c r="S164" s="121"/>
      <c r="T164" s="121"/>
      <c r="U164" s="121"/>
      <c r="V164" s="121"/>
      <c r="W164" s="121"/>
      <c r="X164" s="711"/>
      <c r="Y164" s="713"/>
      <c r="Z164" s="121"/>
    </row>
    <row r="165" spans="2:26" x14ac:dyDescent="0.35">
      <c r="B165" s="25"/>
      <c r="C165" s="27"/>
      <c r="D165" s="15" t="s">
        <v>43</v>
      </c>
      <c r="E165" s="27" t="s">
        <v>494</v>
      </c>
      <c r="L165" s="17"/>
      <c r="M165" s="121"/>
      <c r="N165" s="121"/>
      <c r="O165" s="121"/>
      <c r="P165" s="121"/>
      <c r="Q165" s="121"/>
      <c r="R165" s="121"/>
      <c r="S165" s="121"/>
      <c r="T165" s="121"/>
      <c r="U165" s="121"/>
      <c r="V165" s="121"/>
      <c r="W165" s="121"/>
      <c r="X165" s="711"/>
      <c r="Y165" s="713"/>
      <c r="Z165" s="121"/>
    </row>
    <row r="166" spans="2:26" x14ac:dyDescent="0.35">
      <c r="B166" s="25"/>
      <c r="C166" s="27"/>
      <c r="D166" s="15" t="s">
        <v>45</v>
      </c>
      <c r="E166" s="27" t="s">
        <v>495</v>
      </c>
      <c r="L166" s="17"/>
      <c r="M166" s="121"/>
      <c r="N166" s="121"/>
      <c r="O166" s="121">
        <v>40</v>
      </c>
      <c r="P166" s="121">
        <v>15</v>
      </c>
      <c r="Q166" s="121"/>
      <c r="R166" s="121"/>
      <c r="S166" s="121"/>
      <c r="T166" s="121"/>
      <c r="U166" s="121"/>
      <c r="V166" s="121"/>
      <c r="W166" s="121"/>
      <c r="X166" s="711"/>
      <c r="Y166" s="713"/>
      <c r="Z166" s="121"/>
    </row>
    <row r="167" spans="2:26" x14ac:dyDescent="0.35">
      <c r="B167" s="25"/>
      <c r="C167" s="27" t="s">
        <v>282</v>
      </c>
      <c r="D167" s="15" t="s">
        <v>496</v>
      </c>
      <c r="E167" s="27"/>
      <c r="L167" s="17"/>
      <c r="M167" s="121"/>
      <c r="N167" s="121"/>
      <c r="O167" s="121"/>
      <c r="P167" s="121"/>
      <c r="Q167" s="121"/>
      <c r="R167" s="121"/>
      <c r="S167" s="121"/>
      <c r="T167" s="121"/>
      <c r="U167" s="121"/>
      <c r="V167" s="121"/>
      <c r="W167" s="121"/>
      <c r="X167" s="711"/>
      <c r="Y167" s="713"/>
      <c r="Z167" s="121"/>
    </row>
    <row r="168" spans="2:26" x14ac:dyDescent="0.35">
      <c r="B168" s="25"/>
      <c r="C168" s="27"/>
      <c r="D168" s="15" t="s">
        <v>29</v>
      </c>
      <c r="E168" s="27" t="s">
        <v>416</v>
      </c>
      <c r="L168" s="17"/>
      <c r="M168" s="121"/>
      <c r="N168" s="121"/>
      <c r="O168" s="121"/>
      <c r="P168" s="121"/>
      <c r="Q168" s="121"/>
      <c r="R168" s="121"/>
      <c r="S168" s="121"/>
      <c r="T168" s="121"/>
      <c r="U168" s="121"/>
      <c r="V168" s="121"/>
      <c r="W168" s="121"/>
      <c r="X168" s="711"/>
      <c r="Y168" s="713"/>
      <c r="Z168" s="121"/>
    </row>
    <row r="169" spans="2:26" x14ac:dyDescent="0.35">
      <c r="B169" s="25"/>
      <c r="C169" s="27"/>
      <c r="D169" s="22" t="s">
        <v>31</v>
      </c>
      <c r="E169" s="27" t="s">
        <v>418</v>
      </c>
      <c r="L169" s="17"/>
      <c r="M169" s="121"/>
      <c r="N169" s="121"/>
      <c r="O169" s="121"/>
      <c r="P169" s="121"/>
      <c r="Q169" s="121"/>
      <c r="R169" s="121"/>
      <c r="S169" s="121"/>
      <c r="T169" s="121"/>
      <c r="U169" s="121"/>
      <c r="V169" s="121"/>
      <c r="W169" s="121"/>
      <c r="X169" s="711"/>
      <c r="Y169" s="713"/>
      <c r="Z169" s="121"/>
    </row>
    <row r="170" spans="2:26" x14ac:dyDescent="0.35">
      <c r="B170" s="10"/>
      <c r="C170" s="14"/>
      <c r="D170" s="14" t="s">
        <v>33</v>
      </c>
      <c r="E170" s="14" t="s">
        <v>497</v>
      </c>
      <c r="L170" s="17"/>
      <c r="M170" s="121"/>
      <c r="N170" s="121"/>
      <c r="O170" s="121"/>
      <c r="P170" s="121"/>
      <c r="Q170" s="121"/>
      <c r="R170" s="121"/>
      <c r="S170" s="121"/>
      <c r="T170" s="121"/>
      <c r="U170" s="121"/>
      <c r="V170" s="121"/>
      <c r="W170" s="121"/>
      <c r="X170" s="711"/>
      <c r="Y170" s="713"/>
      <c r="Z170" s="121"/>
    </row>
    <row r="171" spans="2:26" x14ac:dyDescent="0.35">
      <c r="B171" s="25"/>
      <c r="C171" s="31"/>
      <c r="D171" s="14" t="s">
        <v>43</v>
      </c>
      <c r="E171" s="14" t="s">
        <v>494</v>
      </c>
      <c r="L171" s="17"/>
      <c r="M171" s="121"/>
      <c r="N171" s="121"/>
      <c r="O171" s="121"/>
      <c r="P171" s="121"/>
      <c r="Q171" s="121"/>
      <c r="R171" s="121"/>
      <c r="S171" s="121"/>
      <c r="T171" s="121"/>
      <c r="U171" s="121"/>
      <c r="V171" s="121"/>
      <c r="W171" s="121"/>
      <c r="X171" s="711"/>
      <c r="Y171" s="713"/>
      <c r="Z171" s="121"/>
    </row>
    <row r="172" spans="2:26" x14ac:dyDescent="0.35">
      <c r="B172" s="10"/>
      <c r="C172" s="32"/>
      <c r="D172" s="33" t="s">
        <v>45</v>
      </c>
      <c r="E172" t="s">
        <v>495</v>
      </c>
      <c r="L172" s="17"/>
      <c r="M172" s="121"/>
      <c r="N172" s="121"/>
      <c r="O172" s="121"/>
      <c r="P172" s="121"/>
      <c r="Q172" s="121"/>
      <c r="R172" s="121"/>
      <c r="S172" s="121"/>
      <c r="T172" s="121"/>
      <c r="U172" s="121"/>
      <c r="V172" s="121"/>
      <c r="W172" s="121"/>
      <c r="X172" s="711"/>
      <c r="Y172" s="713"/>
      <c r="Z172" s="121"/>
    </row>
    <row r="173" spans="2:26" x14ac:dyDescent="0.35">
      <c r="B173" s="10"/>
      <c r="C173" s="31" t="s">
        <v>292</v>
      </c>
      <c r="D173" s="22" t="s">
        <v>498</v>
      </c>
      <c r="E173" s="33"/>
      <c r="L173" s="17"/>
      <c r="M173" s="121"/>
      <c r="N173" s="121"/>
      <c r="O173" s="121"/>
      <c r="P173" s="121"/>
      <c r="Q173" s="121"/>
      <c r="R173" s="121"/>
      <c r="S173" s="121"/>
      <c r="T173" s="121"/>
      <c r="U173" s="121"/>
      <c r="V173" s="121"/>
      <c r="W173" s="121"/>
      <c r="X173" s="711"/>
      <c r="Y173" s="713"/>
      <c r="Z173" s="121"/>
    </row>
    <row r="174" spans="2:26" x14ac:dyDescent="0.35">
      <c r="B174" s="10"/>
      <c r="C174" s="31"/>
      <c r="D174" s="15" t="s">
        <v>29</v>
      </c>
      <c r="E174" s="33" t="s">
        <v>499</v>
      </c>
      <c r="L174" s="17"/>
      <c r="M174" s="121"/>
      <c r="N174" s="121"/>
      <c r="O174" s="121"/>
      <c r="P174" s="121"/>
      <c r="Q174" s="121"/>
      <c r="R174" s="121"/>
      <c r="S174" s="121"/>
      <c r="T174" s="121"/>
      <c r="U174" s="121"/>
      <c r="V174" s="121"/>
      <c r="W174" s="121"/>
      <c r="X174" s="711"/>
      <c r="Y174" s="713"/>
      <c r="Z174" s="121"/>
    </row>
    <row r="175" spans="2:26" x14ac:dyDescent="0.35">
      <c r="B175" s="10"/>
      <c r="C175" s="31"/>
      <c r="D175" s="15"/>
      <c r="E175" s="33" t="s">
        <v>500</v>
      </c>
      <c r="F175" t="s">
        <v>416</v>
      </c>
      <c r="L175" s="17"/>
      <c r="M175" s="121"/>
      <c r="N175" s="121">
        <v>20</v>
      </c>
      <c r="O175" s="121">
        <v>13</v>
      </c>
      <c r="P175" s="121"/>
      <c r="Q175" s="121"/>
      <c r="R175" s="121"/>
      <c r="S175" s="121"/>
      <c r="T175" s="121"/>
      <c r="U175" s="121"/>
      <c r="V175" s="121"/>
      <c r="W175" s="121"/>
      <c r="X175" s="711"/>
      <c r="Y175" s="713"/>
      <c r="Z175" s="121"/>
    </row>
    <row r="176" spans="2:26" x14ac:dyDescent="0.35">
      <c r="B176" s="10"/>
      <c r="C176" s="31"/>
      <c r="D176" s="15"/>
      <c r="E176" s="33" t="s">
        <v>500</v>
      </c>
      <c r="F176" t="s">
        <v>418</v>
      </c>
      <c r="L176" s="17"/>
      <c r="M176" s="121"/>
      <c r="N176" s="121"/>
      <c r="O176" s="121"/>
      <c r="P176" s="121"/>
      <c r="Q176" s="121"/>
      <c r="R176" s="121"/>
      <c r="S176" s="121"/>
      <c r="T176" s="121"/>
      <c r="U176" s="121"/>
      <c r="V176" s="121"/>
      <c r="W176" s="121"/>
      <c r="X176" s="711"/>
      <c r="Y176" s="713"/>
      <c r="Z176" s="121"/>
    </row>
    <row r="177" spans="2:26" x14ac:dyDescent="0.35">
      <c r="B177" s="10"/>
      <c r="C177" s="31"/>
      <c r="D177" s="15" t="s">
        <v>31</v>
      </c>
      <c r="E177" s="33" t="s">
        <v>501</v>
      </c>
      <c r="L177" s="17"/>
      <c r="M177" s="121"/>
      <c r="N177" s="121"/>
      <c r="O177" s="121"/>
      <c r="P177" s="121"/>
      <c r="Q177" s="121"/>
      <c r="R177" s="121"/>
      <c r="S177" s="121"/>
      <c r="T177" s="121"/>
      <c r="U177" s="121"/>
      <c r="V177" s="121"/>
      <c r="W177" s="121"/>
      <c r="X177" s="711"/>
      <c r="Y177" s="713"/>
      <c r="Z177" s="121"/>
    </row>
    <row r="178" spans="2:26" x14ac:dyDescent="0.35">
      <c r="B178" s="10"/>
      <c r="C178" s="31"/>
      <c r="D178" s="15"/>
      <c r="E178" s="33" t="s">
        <v>500</v>
      </c>
      <c r="F178" t="s">
        <v>416</v>
      </c>
      <c r="L178" s="17"/>
      <c r="M178" s="121"/>
      <c r="N178" s="121"/>
      <c r="O178" s="121"/>
      <c r="P178" s="121"/>
      <c r="Q178" s="121"/>
      <c r="R178" s="121"/>
      <c r="S178" s="121"/>
      <c r="T178" s="121"/>
      <c r="U178" s="121"/>
      <c r="V178" s="121"/>
      <c r="W178" s="121"/>
      <c r="X178" s="711"/>
      <c r="Y178" s="713"/>
      <c r="Z178" s="121"/>
    </row>
    <row r="179" spans="2:26" x14ac:dyDescent="0.35">
      <c r="B179" s="10"/>
      <c r="C179" s="31"/>
      <c r="D179" s="15"/>
      <c r="E179" s="33" t="s">
        <v>500</v>
      </c>
      <c r="F179" t="s">
        <v>418</v>
      </c>
      <c r="L179" s="17"/>
      <c r="M179" s="121"/>
      <c r="N179" s="121"/>
      <c r="O179" s="121"/>
      <c r="P179" s="121"/>
      <c r="Q179" s="121"/>
      <c r="R179" s="121"/>
      <c r="S179" s="121"/>
      <c r="T179" s="121"/>
      <c r="U179" s="121"/>
      <c r="V179" s="121"/>
      <c r="W179" s="121"/>
      <c r="X179" s="711"/>
      <c r="Y179" s="713"/>
      <c r="Z179" s="121"/>
    </row>
    <row r="180" spans="2:26" x14ac:dyDescent="0.35">
      <c r="B180" s="10"/>
      <c r="C180" s="31"/>
      <c r="D180" s="15" t="s">
        <v>33</v>
      </c>
      <c r="E180" s="33" t="s">
        <v>502</v>
      </c>
      <c r="L180" s="17"/>
      <c r="M180" s="121"/>
      <c r="N180" s="121"/>
      <c r="O180" s="121"/>
      <c r="P180" s="121"/>
      <c r="Q180" s="121"/>
      <c r="R180" s="121"/>
      <c r="S180" s="121"/>
      <c r="T180" s="121"/>
      <c r="U180" s="121"/>
      <c r="V180" s="121"/>
      <c r="W180" s="121"/>
      <c r="X180" s="711"/>
      <c r="Y180" s="713"/>
      <c r="Z180" s="121"/>
    </row>
    <row r="181" spans="2:26" x14ac:dyDescent="0.35">
      <c r="B181" s="10"/>
      <c r="C181" s="31"/>
      <c r="D181" s="33"/>
      <c r="E181" s="33" t="s">
        <v>500</v>
      </c>
      <c r="F181" t="s">
        <v>416</v>
      </c>
      <c r="L181" s="17"/>
      <c r="M181" s="121"/>
      <c r="N181" s="121"/>
      <c r="O181" s="121"/>
      <c r="P181" s="121"/>
      <c r="Q181" s="121"/>
      <c r="R181" s="121"/>
      <c r="S181" s="121"/>
      <c r="T181" s="121"/>
      <c r="U181" s="121"/>
      <c r="V181" s="121"/>
      <c r="W181" s="121"/>
      <c r="X181" s="711"/>
      <c r="Y181" s="713"/>
      <c r="Z181" s="121"/>
    </row>
    <row r="182" spans="2:26" x14ac:dyDescent="0.35">
      <c r="B182" s="25"/>
      <c r="C182" s="31"/>
      <c r="D182" s="14"/>
      <c r="E182" s="14" t="s">
        <v>500</v>
      </c>
      <c r="F182" t="s">
        <v>418</v>
      </c>
      <c r="L182" s="17"/>
      <c r="M182" s="121"/>
      <c r="N182" s="121"/>
      <c r="O182" s="121"/>
      <c r="P182" s="121"/>
      <c r="Q182" s="121"/>
      <c r="R182" s="121"/>
      <c r="S182" s="121"/>
      <c r="T182" s="121"/>
      <c r="U182" s="121"/>
      <c r="V182" s="121"/>
      <c r="W182" s="121"/>
      <c r="X182" s="711"/>
      <c r="Y182" s="713"/>
      <c r="Z182" s="121"/>
    </row>
    <row r="183" spans="2:26" x14ac:dyDescent="0.35">
      <c r="B183" s="10"/>
      <c r="C183" s="32"/>
      <c r="D183" s="33" t="s">
        <v>43</v>
      </c>
      <c r="E183" t="s">
        <v>503</v>
      </c>
      <c r="L183" s="17"/>
      <c r="M183" s="121"/>
      <c r="N183" s="121"/>
      <c r="O183" s="121"/>
      <c r="P183" s="121"/>
      <c r="Q183" s="121"/>
      <c r="R183" s="121"/>
      <c r="S183" s="121"/>
      <c r="T183" s="121"/>
      <c r="U183" s="121"/>
      <c r="V183" s="121"/>
      <c r="W183" s="121"/>
      <c r="X183" s="711"/>
      <c r="Y183" s="713"/>
      <c r="Z183" s="121"/>
    </row>
    <row r="184" spans="2:26" x14ac:dyDescent="0.35">
      <c r="B184" s="10"/>
      <c r="C184" s="31"/>
      <c r="D184" s="15"/>
      <c r="E184" s="33" t="s">
        <v>500</v>
      </c>
      <c r="F184" t="s">
        <v>416</v>
      </c>
      <c r="L184" s="17"/>
      <c r="M184" s="121"/>
      <c r="N184" s="121"/>
      <c r="O184" s="121"/>
      <c r="P184" s="121"/>
      <c r="Q184" s="121"/>
      <c r="R184" s="121"/>
      <c r="S184" s="121"/>
      <c r="T184" s="121"/>
      <c r="U184" s="121"/>
      <c r="V184" s="121"/>
      <c r="W184" s="121"/>
      <c r="X184" s="711"/>
      <c r="Y184" s="713"/>
      <c r="Z184" s="121"/>
    </row>
    <row r="185" spans="2:26" x14ac:dyDescent="0.35">
      <c r="B185" s="10"/>
      <c r="C185" s="31"/>
      <c r="D185" s="15"/>
      <c r="E185" s="33" t="s">
        <v>500</v>
      </c>
      <c r="F185" t="s">
        <v>418</v>
      </c>
      <c r="L185" s="17"/>
      <c r="M185" s="121"/>
      <c r="N185" s="121"/>
      <c r="O185" s="121"/>
      <c r="P185" s="121"/>
      <c r="Q185" s="121"/>
      <c r="R185" s="121"/>
      <c r="S185" s="121"/>
      <c r="T185" s="121"/>
      <c r="U185" s="121"/>
      <c r="V185" s="121"/>
      <c r="W185" s="121"/>
      <c r="X185" s="711"/>
      <c r="Y185" s="713"/>
      <c r="Z185" s="121"/>
    </row>
    <row r="186" spans="2:26" x14ac:dyDescent="0.35">
      <c r="B186" s="10"/>
      <c r="C186" s="31"/>
      <c r="D186" s="15" t="s">
        <v>45</v>
      </c>
      <c r="E186" s="33" t="s">
        <v>504</v>
      </c>
      <c r="L186" s="17"/>
      <c r="M186" s="121"/>
      <c r="N186" s="121"/>
      <c r="O186" s="121"/>
      <c r="P186" s="121"/>
      <c r="Q186" s="121"/>
      <c r="R186" s="121"/>
      <c r="S186" s="121"/>
      <c r="T186" s="121"/>
      <c r="U186" s="121"/>
      <c r="V186" s="121"/>
      <c r="W186" s="121"/>
      <c r="X186" s="711"/>
      <c r="Y186" s="713"/>
      <c r="Z186" s="121"/>
    </row>
    <row r="187" spans="2:26" x14ac:dyDescent="0.35">
      <c r="B187" s="10"/>
      <c r="C187" s="31"/>
      <c r="D187" s="15"/>
      <c r="E187" s="33" t="s">
        <v>500</v>
      </c>
      <c r="F187" t="s">
        <v>416</v>
      </c>
      <c r="L187" s="17"/>
      <c r="M187" s="121"/>
      <c r="N187" s="121"/>
      <c r="O187" s="121"/>
      <c r="P187" s="121"/>
      <c r="Q187" s="121"/>
      <c r="R187" s="121"/>
      <c r="S187" s="121"/>
      <c r="T187" s="121"/>
      <c r="U187" s="121"/>
      <c r="V187" s="121"/>
      <c r="W187" s="121"/>
      <c r="X187" s="711"/>
      <c r="Y187" s="713"/>
      <c r="Z187" s="121"/>
    </row>
    <row r="188" spans="2:26" x14ac:dyDescent="0.35">
      <c r="B188" s="10"/>
      <c r="C188" s="31"/>
      <c r="D188" s="15"/>
      <c r="E188" s="33" t="s">
        <v>500</v>
      </c>
      <c r="F188" t="s">
        <v>418</v>
      </c>
      <c r="L188" s="17"/>
      <c r="M188" s="121"/>
      <c r="N188" s="121"/>
      <c r="O188" s="121"/>
      <c r="P188" s="121"/>
      <c r="Q188" s="121"/>
      <c r="R188" s="121"/>
      <c r="S188" s="121"/>
      <c r="T188" s="121"/>
      <c r="U188" s="121"/>
      <c r="V188" s="121"/>
      <c r="W188" s="121"/>
      <c r="X188" s="711"/>
      <c r="Y188" s="713"/>
      <c r="Z188" s="121"/>
    </row>
    <row r="189" spans="2:26" x14ac:dyDescent="0.35">
      <c r="B189" s="10"/>
      <c r="C189" s="31"/>
      <c r="D189" s="15"/>
      <c r="E189" s="33" t="s">
        <v>500</v>
      </c>
      <c r="F189" t="s">
        <v>419</v>
      </c>
      <c r="L189" s="17"/>
      <c r="M189" s="121"/>
      <c r="N189" s="121"/>
      <c r="O189" s="121"/>
      <c r="P189" s="121"/>
      <c r="Q189" s="121"/>
      <c r="R189" s="121"/>
      <c r="S189" s="121"/>
      <c r="T189" s="121"/>
      <c r="U189" s="121"/>
      <c r="V189" s="121"/>
      <c r="W189" s="121"/>
      <c r="X189" s="711"/>
      <c r="Y189" s="713"/>
      <c r="Z189" s="121"/>
    </row>
    <row r="190" spans="2:26" x14ac:dyDescent="0.35">
      <c r="B190" s="10"/>
      <c r="C190" s="31"/>
      <c r="D190" s="15" t="s">
        <v>322</v>
      </c>
      <c r="E190" s="33" t="s">
        <v>505</v>
      </c>
      <c r="L190" s="17"/>
      <c r="M190" s="121"/>
      <c r="N190" s="121"/>
      <c r="O190" s="121"/>
      <c r="P190" s="121"/>
      <c r="Q190" s="121"/>
      <c r="R190" s="121"/>
      <c r="S190" s="121"/>
      <c r="T190" s="121"/>
      <c r="U190" s="121"/>
      <c r="V190" s="121"/>
      <c r="W190" s="121"/>
      <c r="X190" s="711"/>
      <c r="Y190" s="713"/>
      <c r="Z190" s="121"/>
    </row>
    <row r="191" spans="2:26" x14ac:dyDescent="0.35">
      <c r="B191" s="10"/>
      <c r="C191" s="31"/>
      <c r="D191" s="15"/>
      <c r="E191" s="33" t="s">
        <v>500</v>
      </c>
      <c r="F191" t="s">
        <v>416</v>
      </c>
      <c r="L191" s="17"/>
      <c r="M191" s="121"/>
      <c r="N191" s="121"/>
      <c r="O191" s="121"/>
      <c r="P191" s="121"/>
      <c r="Q191" s="121"/>
      <c r="R191" s="121"/>
      <c r="S191" s="121"/>
      <c r="T191" s="121"/>
      <c r="U191" s="121"/>
      <c r="V191" s="121"/>
      <c r="W191" s="121"/>
      <c r="X191" s="711"/>
      <c r="Y191" s="713"/>
      <c r="Z191" s="121"/>
    </row>
    <row r="192" spans="2:26" x14ac:dyDescent="0.35">
      <c r="B192" s="10"/>
      <c r="C192" s="31"/>
      <c r="D192" s="33"/>
      <c r="E192" s="33" t="s">
        <v>500</v>
      </c>
      <c r="F192" t="s">
        <v>418</v>
      </c>
      <c r="L192" s="17"/>
      <c r="M192" s="121"/>
      <c r="N192" s="121"/>
      <c r="O192" s="121"/>
      <c r="P192" s="121"/>
      <c r="Q192" s="121"/>
      <c r="R192" s="121"/>
      <c r="S192" s="121"/>
      <c r="T192" s="121"/>
      <c r="U192" s="121"/>
      <c r="V192" s="121"/>
      <c r="W192" s="121"/>
      <c r="X192" s="711"/>
      <c r="Y192" s="713"/>
      <c r="Z192" s="121"/>
    </row>
    <row r="193" spans="2:26" x14ac:dyDescent="0.35">
      <c r="B193" s="25"/>
      <c r="C193" s="31"/>
      <c r="D193" s="14" t="s">
        <v>323</v>
      </c>
      <c r="E193" s="14" t="s">
        <v>506</v>
      </c>
      <c r="L193" s="17"/>
      <c r="M193" s="121"/>
      <c r="N193" s="121"/>
      <c r="O193" s="121"/>
      <c r="P193" s="121"/>
      <c r="Q193" s="121"/>
      <c r="R193" s="121"/>
      <c r="S193" s="121"/>
      <c r="T193" s="121"/>
      <c r="U193" s="121"/>
      <c r="V193" s="121"/>
      <c r="W193" s="121"/>
      <c r="X193" s="711"/>
      <c r="Y193" s="713"/>
      <c r="Z193" s="121"/>
    </row>
    <row r="194" spans="2:26" x14ac:dyDescent="0.35">
      <c r="B194" s="10"/>
      <c r="C194" s="32"/>
      <c r="D194" s="33"/>
      <c r="E194" t="s">
        <v>500</v>
      </c>
      <c r="F194" t="s">
        <v>416</v>
      </c>
      <c r="L194" s="17"/>
      <c r="M194" s="121"/>
      <c r="N194" s="121">
        <v>50</v>
      </c>
      <c r="O194" s="121">
        <v>50</v>
      </c>
      <c r="P194" s="121">
        <v>50</v>
      </c>
      <c r="Q194" s="121">
        <v>50</v>
      </c>
      <c r="R194" s="121"/>
      <c r="S194" s="121"/>
      <c r="T194" s="121"/>
      <c r="U194" s="121"/>
      <c r="V194" s="121"/>
      <c r="W194" s="121"/>
      <c r="X194" s="711"/>
      <c r="Y194" s="713"/>
      <c r="Z194" s="121"/>
    </row>
    <row r="195" spans="2:26" x14ac:dyDescent="0.35">
      <c r="B195" s="10"/>
      <c r="C195" s="31"/>
      <c r="D195" s="15"/>
      <c r="E195" s="33" t="s">
        <v>500</v>
      </c>
      <c r="F195" t="s">
        <v>418</v>
      </c>
      <c r="L195" s="17"/>
      <c r="M195" s="121"/>
      <c r="N195" s="121">
        <v>2</v>
      </c>
      <c r="O195" s="121">
        <v>3</v>
      </c>
      <c r="P195" s="121">
        <v>3</v>
      </c>
      <c r="Q195" s="121">
        <v>2</v>
      </c>
      <c r="R195" s="121"/>
      <c r="S195" s="121"/>
      <c r="T195" s="121"/>
      <c r="U195" s="121"/>
      <c r="V195" s="121"/>
      <c r="W195" s="121"/>
      <c r="X195" s="711"/>
      <c r="Y195" s="713"/>
      <c r="Z195" s="121"/>
    </row>
    <row r="196" spans="2:26" x14ac:dyDescent="0.35">
      <c r="B196" s="10"/>
      <c r="C196" s="31"/>
      <c r="D196" s="15"/>
      <c r="E196" s="33" t="s">
        <v>500</v>
      </c>
      <c r="F196" t="s">
        <v>419</v>
      </c>
      <c r="L196" s="17"/>
      <c r="M196" s="121"/>
      <c r="N196" s="121"/>
      <c r="O196" s="121"/>
      <c r="P196" s="121"/>
      <c r="Q196" s="121"/>
      <c r="R196" s="121"/>
      <c r="S196" s="121"/>
      <c r="T196" s="121"/>
      <c r="U196" s="121"/>
      <c r="V196" s="121"/>
      <c r="W196" s="121"/>
      <c r="X196" s="711"/>
      <c r="Y196" s="713"/>
      <c r="Z196" s="121"/>
    </row>
    <row r="197" spans="2:26" x14ac:dyDescent="0.35">
      <c r="B197" s="10"/>
      <c r="C197" s="31"/>
      <c r="D197" s="15"/>
      <c r="E197" s="33"/>
      <c r="L197" s="17"/>
      <c r="M197" s="121"/>
      <c r="N197" s="121"/>
      <c r="O197" s="121"/>
      <c r="P197" s="121"/>
      <c r="Q197" s="121"/>
      <c r="R197" s="121"/>
      <c r="S197" s="121"/>
      <c r="T197" s="121"/>
      <c r="U197" s="121"/>
      <c r="V197" s="121"/>
      <c r="W197" s="121"/>
      <c r="X197" s="711"/>
      <c r="Y197" s="713"/>
      <c r="Z197" s="121"/>
    </row>
    <row r="198" spans="2:26" x14ac:dyDescent="0.35">
      <c r="B198" s="10"/>
      <c r="C198" s="31"/>
      <c r="D198" s="15"/>
      <c r="E198" s="33"/>
      <c r="L198" s="17"/>
      <c r="M198" s="121"/>
      <c r="N198" s="121"/>
      <c r="O198" s="121"/>
      <c r="P198" s="121"/>
      <c r="Q198" s="121"/>
      <c r="R198" s="121"/>
      <c r="S198" s="121"/>
      <c r="T198" s="121"/>
      <c r="U198" s="121"/>
      <c r="V198" s="121"/>
      <c r="W198" s="121"/>
      <c r="X198" s="711"/>
      <c r="Y198" s="713"/>
      <c r="Z198" s="121"/>
    </row>
    <row r="199" spans="2:26" x14ac:dyDescent="0.35">
      <c r="B199" s="10"/>
      <c r="C199" s="31"/>
      <c r="D199" s="15" t="s">
        <v>324</v>
      </c>
      <c r="E199" s="33" t="s">
        <v>507</v>
      </c>
      <c r="L199" s="17"/>
      <c r="M199" s="121"/>
      <c r="N199" s="121"/>
      <c r="O199" s="121"/>
      <c r="P199" s="121"/>
      <c r="Q199" s="121"/>
      <c r="R199" s="121"/>
      <c r="S199" s="121"/>
      <c r="T199" s="121"/>
      <c r="U199" s="121"/>
      <c r="V199" s="121"/>
      <c r="W199" s="121"/>
      <c r="X199" s="711"/>
      <c r="Y199" s="713"/>
      <c r="Z199" s="121"/>
    </row>
    <row r="200" spans="2:26" x14ac:dyDescent="0.35">
      <c r="B200" s="10"/>
      <c r="C200" s="31"/>
      <c r="D200" s="15"/>
      <c r="E200" s="33" t="s">
        <v>500</v>
      </c>
      <c r="F200" t="s">
        <v>416</v>
      </c>
      <c r="L200" s="17"/>
      <c r="M200" s="121"/>
      <c r="N200" s="121"/>
      <c r="O200" s="121"/>
      <c r="P200" s="121"/>
      <c r="Q200" s="121"/>
      <c r="R200" s="121"/>
      <c r="S200" s="121"/>
      <c r="T200" s="121"/>
      <c r="U200" s="121"/>
      <c r="V200" s="121"/>
      <c r="W200" s="121"/>
      <c r="X200" s="711"/>
      <c r="Y200" s="713"/>
      <c r="Z200" s="121"/>
    </row>
    <row r="201" spans="2:26" x14ac:dyDescent="0.35">
      <c r="B201" s="10"/>
      <c r="C201" s="31"/>
      <c r="D201" s="15"/>
      <c r="E201" s="33" t="s">
        <v>500</v>
      </c>
      <c r="F201" t="s">
        <v>418</v>
      </c>
      <c r="L201" s="17"/>
      <c r="M201" s="121"/>
      <c r="N201" s="121"/>
      <c r="O201" s="121"/>
      <c r="P201" s="121"/>
      <c r="Q201" s="121"/>
      <c r="R201" s="121"/>
      <c r="S201" s="121"/>
      <c r="T201" s="121"/>
      <c r="U201" s="121"/>
      <c r="V201" s="121"/>
      <c r="W201" s="121"/>
      <c r="X201" s="711"/>
      <c r="Y201" s="713"/>
      <c r="Z201" s="121"/>
    </row>
    <row r="202" spans="2:26" x14ac:dyDescent="0.35">
      <c r="B202" s="10"/>
      <c r="C202" s="31"/>
      <c r="D202" s="15"/>
      <c r="E202" s="33" t="s">
        <v>508</v>
      </c>
      <c r="F202" t="s">
        <v>419</v>
      </c>
      <c r="L202" s="17"/>
      <c r="M202" s="121"/>
      <c r="N202" s="121"/>
      <c r="O202" s="121"/>
      <c r="P202" s="121"/>
      <c r="Q202" s="121"/>
      <c r="R202" s="121"/>
      <c r="S202" s="121"/>
      <c r="T202" s="121"/>
      <c r="U202" s="121"/>
      <c r="V202" s="121"/>
      <c r="W202" s="121"/>
      <c r="X202" s="711"/>
      <c r="Y202" s="713"/>
      <c r="Z202" s="121"/>
    </row>
    <row r="203" spans="2:26" x14ac:dyDescent="0.35">
      <c r="B203" s="10"/>
      <c r="C203" s="31"/>
      <c r="D203" s="33"/>
      <c r="E203" s="33"/>
      <c r="L203" s="17"/>
      <c r="M203" s="121"/>
      <c r="N203" s="121"/>
      <c r="O203" s="121"/>
      <c r="P203" s="121"/>
      <c r="Q203" s="121"/>
      <c r="R203" s="121"/>
      <c r="S203" s="121"/>
      <c r="T203" s="121"/>
      <c r="U203" s="121"/>
      <c r="V203" s="121"/>
      <c r="W203" s="121"/>
      <c r="X203" s="711"/>
      <c r="Y203" s="713"/>
      <c r="Z203" s="121"/>
    </row>
    <row r="204" spans="2:26" x14ac:dyDescent="0.35">
      <c r="B204" s="25"/>
      <c r="C204" s="31"/>
      <c r="D204" s="14" t="s">
        <v>509</v>
      </c>
      <c r="E204" s="14" t="s">
        <v>510</v>
      </c>
      <c r="L204" s="17"/>
      <c r="M204" s="121"/>
      <c r="N204" s="121"/>
      <c r="O204" s="121"/>
      <c r="P204" s="121"/>
      <c r="Q204" s="121"/>
      <c r="R204" s="121"/>
      <c r="S204" s="121"/>
      <c r="T204" s="121"/>
      <c r="U204" s="121"/>
      <c r="V204" s="121"/>
      <c r="W204" s="121"/>
      <c r="X204" s="711"/>
      <c r="Y204" s="713"/>
      <c r="Z204" s="121"/>
    </row>
    <row r="205" spans="2:26" x14ac:dyDescent="0.35">
      <c r="B205" s="10"/>
      <c r="C205" s="32"/>
      <c r="D205" s="33"/>
      <c r="E205" t="s">
        <v>500</v>
      </c>
      <c r="F205" t="s">
        <v>416</v>
      </c>
      <c r="L205" s="17"/>
      <c r="M205" s="121"/>
      <c r="N205" s="121"/>
      <c r="O205" s="121"/>
      <c r="P205" s="121"/>
      <c r="Q205" s="121"/>
      <c r="R205" s="121"/>
      <c r="S205" s="121"/>
      <c r="T205" s="121"/>
      <c r="U205" s="121"/>
      <c r="V205" s="121"/>
      <c r="W205" s="121"/>
      <c r="X205" s="711"/>
      <c r="Y205" s="713"/>
      <c r="Z205" s="121"/>
    </row>
    <row r="206" spans="2:26" x14ac:dyDescent="0.35">
      <c r="B206" s="10"/>
      <c r="C206" s="31"/>
      <c r="D206" s="15"/>
      <c r="E206" s="33" t="s">
        <v>500</v>
      </c>
      <c r="F206" t="s">
        <v>418</v>
      </c>
      <c r="L206" s="17"/>
      <c r="M206" s="121"/>
      <c r="N206" s="121"/>
      <c r="O206" s="121"/>
      <c r="P206" s="121"/>
      <c r="Q206" s="121"/>
      <c r="R206" s="121"/>
      <c r="S206" s="121"/>
      <c r="T206" s="121"/>
      <c r="U206" s="121"/>
      <c r="V206" s="121"/>
      <c r="W206" s="121"/>
      <c r="X206" s="711"/>
      <c r="Y206" s="713"/>
      <c r="Z206" s="121"/>
    </row>
    <row r="207" spans="2:26" x14ac:dyDescent="0.35">
      <c r="B207" s="10"/>
      <c r="C207" s="31"/>
      <c r="D207" s="15"/>
      <c r="E207" s="33" t="s">
        <v>500</v>
      </c>
      <c r="F207" t="s">
        <v>495</v>
      </c>
      <c r="L207" s="17"/>
      <c r="M207" s="121"/>
      <c r="N207" s="121"/>
      <c r="O207" s="121"/>
      <c r="P207" s="121"/>
      <c r="Q207" s="121"/>
      <c r="R207" s="121"/>
      <c r="S207" s="121"/>
      <c r="T207" s="121"/>
      <c r="U207" s="121"/>
      <c r="V207" s="121"/>
      <c r="W207" s="121"/>
      <c r="X207" s="711"/>
      <c r="Y207" s="713"/>
      <c r="Z207" s="121"/>
    </row>
    <row r="208" spans="2:26" x14ac:dyDescent="0.35">
      <c r="B208" s="10"/>
      <c r="C208" s="31" t="s">
        <v>511</v>
      </c>
      <c r="D208" s="15" t="s">
        <v>261</v>
      </c>
      <c r="E208" s="33"/>
      <c r="L208" s="17"/>
      <c r="M208" s="121"/>
      <c r="N208" s="121"/>
      <c r="O208" s="121"/>
      <c r="P208" s="121"/>
      <c r="Q208" s="121"/>
      <c r="R208" s="121"/>
      <c r="S208" s="121"/>
      <c r="T208" s="121"/>
      <c r="U208" s="121"/>
      <c r="V208" s="121"/>
      <c r="W208" s="121"/>
      <c r="X208" s="711"/>
      <c r="Y208" s="713"/>
      <c r="Z208" s="121"/>
    </row>
    <row r="209" spans="2:26" x14ac:dyDescent="0.35">
      <c r="B209" s="10"/>
      <c r="C209" s="31"/>
      <c r="D209" s="15" t="s">
        <v>29</v>
      </c>
      <c r="E209" s="33" t="s">
        <v>416</v>
      </c>
      <c r="L209" s="17"/>
      <c r="M209" s="121"/>
      <c r="N209" s="121"/>
      <c r="O209" s="121"/>
      <c r="P209" s="121"/>
      <c r="Q209" s="121"/>
      <c r="R209" s="121"/>
      <c r="S209" s="121">
        <v>10</v>
      </c>
      <c r="T209" s="121">
        <v>4</v>
      </c>
      <c r="U209" s="121"/>
      <c r="V209" s="121"/>
      <c r="W209" s="121"/>
      <c r="X209" s="711"/>
      <c r="Y209" s="713"/>
      <c r="Z209" s="121"/>
    </row>
    <row r="210" spans="2:26" x14ac:dyDescent="0.35">
      <c r="B210" s="10"/>
      <c r="C210" s="31"/>
      <c r="D210" s="15" t="s">
        <v>31</v>
      </c>
      <c r="E210" s="33" t="s">
        <v>418</v>
      </c>
      <c r="L210" s="17"/>
      <c r="M210" s="121"/>
      <c r="N210" s="121"/>
      <c r="O210" s="121"/>
      <c r="P210" s="121"/>
      <c r="Q210" s="121"/>
      <c r="R210" s="121"/>
      <c r="S210" s="121"/>
      <c r="T210" s="121"/>
      <c r="U210" s="121"/>
      <c r="V210" s="121"/>
      <c r="W210" s="121"/>
      <c r="X210" s="711"/>
      <c r="Y210" s="713"/>
      <c r="Z210" s="121"/>
    </row>
    <row r="211" spans="2:26" x14ac:dyDescent="0.35">
      <c r="B211" s="10"/>
      <c r="C211" s="31"/>
      <c r="D211" s="15" t="s">
        <v>43</v>
      </c>
      <c r="E211" s="33" t="s">
        <v>419</v>
      </c>
      <c r="L211" s="17"/>
      <c r="M211" s="121"/>
      <c r="N211" s="121"/>
      <c r="O211" s="121"/>
      <c r="P211" s="121"/>
      <c r="Q211" s="121"/>
      <c r="R211" s="121"/>
      <c r="S211" s="121"/>
      <c r="T211" s="121"/>
      <c r="U211" s="121"/>
      <c r="V211" s="121"/>
      <c r="W211" s="121"/>
      <c r="X211" s="711"/>
      <c r="Y211" s="713"/>
      <c r="Z211" s="121"/>
    </row>
    <row r="212" spans="2:26" x14ac:dyDescent="0.35">
      <c r="B212" s="10"/>
      <c r="C212" s="31"/>
      <c r="D212" s="15"/>
      <c r="E212" s="33"/>
      <c r="L212" s="17"/>
      <c r="M212" s="121"/>
      <c r="N212" s="121"/>
      <c r="O212" s="121"/>
      <c r="P212" s="121"/>
      <c r="Q212" s="121"/>
      <c r="R212" s="121"/>
      <c r="S212" s="121"/>
      <c r="T212" s="121"/>
      <c r="U212" s="121"/>
      <c r="V212" s="121"/>
      <c r="W212" s="121"/>
      <c r="X212" s="711"/>
      <c r="Y212" s="713"/>
      <c r="Z212" s="121"/>
    </row>
    <row r="213" spans="2:26" x14ac:dyDescent="0.35">
      <c r="B213" s="10" t="s">
        <v>512</v>
      </c>
      <c r="C213" s="31"/>
      <c r="D213" s="15"/>
      <c r="E213" s="33"/>
      <c r="L213" s="17"/>
      <c r="M213" s="121"/>
      <c r="N213" s="121"/>
      <c r="O213" s="121"/>
      <c r="P213" s="121"/>
      <c r="Q213" s="121"/>
      <c r="R213" s="121"/>
      <c r="S213" s="121"/>
      <c r="T213" s="121"/>
      <c r="U213" s="121"/>
      <c r="V213" s="121"/>
      <c r="W213" s="121"/>
      <c r="X213" s="711"/>
      <c r="Y213" s="713"/>
      <c r="Z213" s="121"/>
    </row>
    <row r="214" spans="2:26" x14ac:dyDescent="0.35">
      <c r="B214" s="10"/>
      <c r="C214" s="31"/>
      <c r="D214" s="33"/>
      <c r="E214" s="33"/>
      <c r="L214" s="17"/>
      <c r="M214" s="121"/>
      <c r="N214" s="121"/>
      <c r="O214" s="121"/>
      <c r="P214" s="121"/>
      <c r="Q214" s="121"/>
      <c r="R214" s="121"/>
      <c r="S214" s="121"/>
      <c r="T214" s="121"/>
      <c r="U214" s="121"/>
      <c r="V214" s="121"/>
      <c r="W214" s="121"/>
      <c r="X214" s="711"/>
      <c r="Y214" s="713"/>
      <c r="Z214" s="121"/>
    </row>
    <row r="215" spans="2:26" x14ac:dyDescent="0.35">
      <c r="B215" s="159" t="s">
        <v>665</v>
      </c>
      <c r="C215" s="151" t="s">
        <v>666</v>
      </c>
      <c r="D215" s="151"/>
      <c r="E215" s="14" t="s">
        <v>513</v>
      </c>
      <c r="L215" s="17"/>
      <c r="M215" s="121"/>
      <c r="N215" s="121"/>
      <c r="O215" s="121"/>
      <c r="P215" s="121"/>
      <c r="Q215" s="121"/>
      <c r="R215" s="121"/>
      <c r="S215" s="121"/>
      <c r="T215" s="121"/>
      <c r="U215" s="121"/>
      <c r="V215" s="121"/>
      <c r="W215" s="121">
        <v>1066</v>
      </c>
      <c r="X215" s="711"/>
      <c r="Y215" s="713"/>
      <c r="Z215" s="121"/>
    </row>
    <row r="216" spans="2:26" x14ac:dyDescent="0.35">
      <c r="B216" s="160"/>
      <c r="C216" s="152" t="s">
        <v>667</v>
      </c>
      <c r="D216" s="152"/>
      <c r="E216" t="s">
        <v>50</v>
      </c>
      <c r="F216" t="s">
        <v>514</v>
      </c>
      <c r="L216" s="17"/>
      <c r="M216" s="121"/>
      <c r="N216" s="121"/>
      <c r="O216" s="121"/>
      <c r="P216" s="121"/>
      <c r="Q216" s="121"/>
      <c r="R216" s="121"/>
      <c r="S216" s="121"/>
      <c r="T216" s="121"/>
      <c r="U216" s="121"/>
      <c r="V216" s="121"/>
      <c r="W216" s="121">
        <v>222</v>
      </c>
      <c r="X216" s="711"/>
      <c r="Y216" s="713"/>
      <c r="Z216" s="121"/>
    </row>
    <row r="217" spans="2:26" x14ac:dyDescent="0.35">
      <c r="B217" s="161"/>
      <c r="C217" s="154" t="s">
        <v>668</v>
      </c>
      <c r="D217" s="152"/>
      <c r="E217" s="33"/>
      <c r="F217" t="s">
        <v>52</v>
      </c>
      <c r="L217" s="17"/>
      <c r="M217" s="121"/>
      <c r="N217" s="121"/>
      <c r="O217" s="121"/>
      <c r="P217" s="121"/>
      <c r="Q217" s="121"/>
      <c r="R217" s="121"/>
      <c r="S217" s="121"/>
      <c r="T217" s="121"/>
      <c r="U217" s="121"/>
      <c r="V217" s="121"/>
      <c r="W217" s="121">
        <v>2</v>
      </c>
      <c r="X217" s="711"/>
      <c r="Y217" s="713"/>
      <c r="Z217" s="121"/>
    </row>
    <row r="218" spans="2:26" x14ac:dyDescent="0.35">
      <c r="B218" s="161"/>
      <c r="C218" s="152" t="s">
        <v>669</v>
      </c>
      <c r="D218" s="152"/>
      <c r="E218" s="33"/>
      <c r="F218" t="s">
        <v>53</v>
      </c>
      <c r="L218" s="17"/>
      <c r="M218" s="121"/>
      <c r="N218" s="121"/>
      <c r="O218" s="121"/>
      <c r="P218" s="121"/>
      <c r="Q218" s="121"/>
      <c r="R218" s="121"/>
      <c r="S218" s="121"/>
      <c r="T218" s="121"/>
      <c r="U218" s="121"/>
      <c r="V218" s="121"/>
      <c r="W218" s="121">
        <v>12</v>
      </c>
      <c r="X218" s="711"/>
      <c r="Y218" s="713"/>
      <c r="Z218" s="121"/>
    </row>
    <row r="219" spans="2:26" x14ac:dyDescent="0.35">
      <c r="B219" s="161"/>
      <c r="C219" s="154" t="s">
        <v>670</v>
      </c>
      <c r="D219" s="152"/>
      <c r="E219" s="33"/>
      <c r="F219" t="s">
        <v>54</v>
      </c>
      <c r="L219" s="17"/>
      <c r="M219" s="121"/>
      <c r="N219" s="121"/>
      <c r="O219" s="121"/>
      <c r="P219" s="121"/>
      <c r="Q219" s="121"/>
      <c r="R219" s="121"/>
      <c r="S219" s="121"/>
      <c r="T219" s="121"/>
      <c r="U219" s="121"/>
      <c r="V219" s="121"/>
      <c r="W219" s="121">
        <v>47</v>
      </c>
      <c r="X219" s="711"/>
      <c r="Y219" s="713"/>
      <c r="Z219" s="121"/>
    </row>
    <row r="220" spans="2:26" x14ac:dyDescent="0.35">
      <c r="B220" s="161"/>
      <c r="C220" s="154"/>
      <c r="D220" s="154"/>
      <c r="E220" s="33"/>
      <c r="F220" t="s">
        <v>55</v>
      </c>
      <c r="L220" s="17"/>
      <c r="M220" s="121"/>
      <c r="N220" s="121"/>
      <c r="O220" s="121"/>
      <c r="P220" s="121"/>
      <c r="Q220" s="121"/>
      <c r="R220" s="121"/>
      <c r="S220" s="121"/>
      <c r="T220" s="121"/>
      <c r="U220" s="121"/>
      <c r="V220" s="121"/>
      <c r="W220" s="121">
        <v>85</v>
      </c>
      <c r="X220" s="711"/>
      <c r="Y220" s="713"/>
      <c r="Z220" s="121"/>
    </row>
    <row r="221" spans="2:26" x14ac:dyDescent="0.35">
      <c r="B221" s="159"/>
      <c r="C221" s="152"/>
      <c r="D221" s="152"/>
      <c r="E221" s="33"/>
      <c r="F221" t="s">
        <v>56</v>
      </c>
      <c r="L221" s="17"/>
      <c r="M221" s="121"/>
      <c r="N221" s="121"/>
      <c r="O221" s="121"/>
      <c r="P221" s="121"/>
      <c r="Q221" s="121"/>
      <c r="R221" s="121"/>
      <c r="S221" s="121"/>
      <c r="T221" s="121"/>
      <c r="U221" s="121"/>
      <c r="V221" s="121"/>
      <c r="W221" s="121">
        <v>76</v>
      </c>
      <c r="X221" s="711"/>
      <c r="Y221" s="713"/>
      <c r="Z221" s="121"/>
    </row>
    <row r="222" spans="2:26" x14ac:dyDescent="0.35">
      <c r="B222" s="159"/>
      <c r="C222" s="152"/>
      <c r="D222" s="152"/>
      <c r="E222" s="33"/>
      <c r="F222" t="s">
        <v>57</v>
      </c>
      <c r="L222" s="17"/>
      <c r="M222" s="121"/>
      <c r="N222" s="121"/>
      <c r="O222" s="121"/>
      <c r="P222" s="121"/>
      <c r="Q222" s="121"/>
      <c r="R222" s="121"/>
      <c r="S222" s="121"/>
      <c r="T222" s="121"/>
      <c r="U222" s="121"/>
      <c r="V222" s="121"/>
      <c r="W222" s="121">
        <v>23</v>
      </c>
      <c r="X222" s="711"/>
      <c r="Y222" s="713"/>
      <c r="Z222" s="121"/>
    </row>
    <row r="223" spans="2:26" x14ac:dyDescent="0.35">
      <c r="B223" s="160"/>
      <c r="C223" s="152"/>
      <c r="D223" s="152"/>
      <c r="E223" s="33"/>
      <c r="F223" t="s">
        <v>29</v>
      </c>
      <c r="G223" t="s">
        <v>515</v>
      </c>
      <c r="L223" s="17"/>
      <c r="M223" s="121"/>
      <c r="N223" s="121"/>
      <c r="O223" s="121"/>
      <c r="P223" s="121"/>
      <c r="Q223" s="121"/>
      <c r="R223" s="121"/>
      <c r="S223" s="121"/>
      <c r="T223" s="121"/>
      <c r="U223" s="121"/>
      <c r="V223" s="121"/>
      <c r="W223" s="121">
        <v>17</v>
      </c>
      <c r="X223" s="711"/>
      <c r="Y223" s="713"/>
      <c r="Z223" s="121"/>
    </row>
    <row r="224" spans="2:26" x14ac:dyDescent="0.35">
      <c r="B224" s="160"/>
      <c r="C224" s="152"/>
      <c r="D224" s="152"/>
      <c r="E224" s="33"/>
      <c r="G224" t="s">
        <v>52</v>
      </c>
      <c r="L224" s="17"/>
      <c r="M224" s="121"/>
      <c r="N224" s="121"/>
      <c r="O224" s="121"/>
      <c r="P224" s="121"/>
      <c r="Q224" s="121"/>
      <c r="R224" s="121"/>
      <c r="S224" s="121"/>
      <c r="T224" s="121"/>
      <c r="U224" s="121"/>
      <c r="V224" s="121"/>
      <c r="W224" s="121">
        <v>1</v>
      </c>
      <c r="X224" s="711"/>
      <c r="Y224" s="713"/>
      <c r="Z224" s="121"/>
    </row>
    <row r="225" spans="2:26" x14ac:dyDescent="0.35">
      <c r="B225" s="160"/>
      <c r="C225" s="152"/>
      <c r="D225" s="152"/>
      <c r="E225" s="33"/>
      <c r="G225" t="s">
        <v>53</v>
      </c>
      <c r="L225" s="17"/>
      <c r="M225" s="121"/>
      <c r="N225" s="121"/>
      <c r="O225" s="121"/>
      <c r="P225" s="121"/>
      <c r="Q225" s="121"/>
      <c r="R225" s="121"/>
      <c r="S225" s="121"/>
      <c r="T225" s="121"/>
      <c r="U225" s="121"/>
      <c r="V225" s="121"/>
      <c r="W225" s="121">
        <v>2</v>
      </c>
      <c r="X225" s="711"/>
      <c r="Y225" s="713"/>
      <c r="Z225" s="121"/>
    </row>
    <row r="226" spans="2:26" x14ac:dyDescent="0.35">
      <c r="B226" s="160"/>
      <c r="C226" s="152"/>
      <c r="D226" s="152"/>
      <c r="E226" s="14"/>
      <c r="G226" t="s">
        <v>54</v>
      </c>
      <c r="L226" s="17"/>
      <c r="M226" s="121"/>
      <c r="N226" s="121"/>
      <c r="O226" s="121"/>
      <c r="P226" s="121"/>
      <c r="Q226" s="121"/>
      <c r="R226" s="121"/>
      <c r="S226" s="121"/>
      <c r="T226" s="121"/>
      <c r="U226" s="121"/>
      <c r="V226" s="121"/>
      <c r="W226" s="121">
        <v>8</v>
      </c>
      <c r="X226" s="711"/>
      <c r="Y226" s="713"/>
      <c r="Z226" s="121"/>
    </row>
    <row r="227" spans="2:26" x14ac:dyDescent="0.35">
      <c r="B227" s="161"/>
      <c r="C227" s="154"/>
      <c r="D227" s="154"/>
      <c r="G227" t="s">
        <v>55</v>
      </c>
      <c r="L227" s="17"/>
      <c r="M227" s="121"/>
      <c r="N227" s="121"/>
      <c r="O227" s="121"/>
      <c r="P227" s="121"/>
      <c r="Q227" s="121"/>
      <c r="R227" s="121"/>
      <c r="S227" s="121"/>
      <c r="T227" s="121"/>
      <c r="U227" s="121"/>
      <c r="V227" s="121"/>
      <c r="W227" s="121">
        <v>4</v>
      </c>
      <c r="X227" s="711"/>
      <c r="Y227" s="713"/>
      <c r="Z227" s="121"/>
    </row>
    <row r="228" spans="2:26" x14ac:dyDescent="0.35">
      <c r="B228" s="161"/>
      <c r="C228" s="154"/>
      <c r="D228" s="154"/>
      <c r="E228" s="33"/>
      <c r="G228" t="s">
        <v>56</v>
      </c>
      <c r="L228" s="17"/>
      <c r="M228" s="121"/>
      <c r="N228" s="121"/>
      <c r="O228" s="121"/>
      <c r="P228" s="121"/>
      <c r="Q228" s="121"/>
      <c r="R228" s="121"/>
      <c r="S228" s="121"/>
      <c r="T228" s="121"/>
      <c r="U228" s="121"/>
      <c r="V228" s="121"/>
      <c r="W228" s="121">
        <v>2</v>
      </c>
      <c r="X228" s="711"/>
      <c r="Y228" s="713"/>
      <c r="Z228" s="121"/>
    </row>
    <row r="229" spans="2:26" x14ac:dyDescent="0.35">
      <c r="B229" s="161"/>
      <c r="C229" s="154"/>
      <c r="D229" s="154"/>
      <c r="E229" s="33"/>
      <c r="G229" t="s">
        <v>57</v>
      </c>
      <c r="L229" s="17"/>
      <c r="M229" s="121"/>
      <c r="N229" s="121"/>
      <c r="O229" s="121"/>
      <c r="P229" s="121"/>
      <c r="Q229" s="121"/>
      <c r="R229" s="121"/>
      <c r="S229" s="121"/>
      <c r="T229" s="121"/>
      <c r="U229" s="121"/>
      <c r="V229" s="121"/>
      <c r="W229" s="121">
        <v>0</v>
      </c>
      <c r="X229" s="711"/>
      <c r="Y229" s="713"/>
      <c r="Z229" s="121"/>
    </row>
    <row r="230" spans="2:26" x14ac:dyDescent="0.35">
      <c r="B230" s="161"/>
      <c r="C230" s="154"/>
      <c r="D230" s="154"/>
      <c r="E230" s="33"/>
      <c r="F230" t="s">
        <v>31</v>
      </c>
      <c r="G230" t="s">
        <v>516</v>
      </c>
      <c r="L230" s="17"/>
      <c r="M230" s="121"/>
      <c r="N230" s="121"/>
      <c r="O230" s="121"/>
      <c r="P230" s="121"/>
      <c r="Q230" s="121"/>
      <c r="R230" s="121"/>
      <c r="S230" s="121"/>
      <c r="T230" s="121"/>
      <c r="U230" s="121"/>
      <c r="V230" s="121"/>
      <c r="W230" s="121">
        <v>55</v>
      </c>
      <c r="X230" s="711"/>
      <c r="Y230" s="713"/>
      <c r="Z230" s="121"/>
    </row>
    <row r="231" spans="2:26" x14ac:dyDescent="0.35">
      <c r="B231" s="161"/>
      <c r="C231" s="154"/>
      <c r="D231" s="154"/>
      <c r="E231" s="33"/>
      <c r="G231" t="s">
        <v>52</v>
      </c>
      <c r="L231" s="17"/>
      <c r="M231" s="121"/>
      <c r="N231" s="121"/>
      <c r="O231" s="121"/>
      <c r="P231" s="121"/>
      <c r="Q231" s="121"/>
      <c r="R231" s="121"/>
      <c r="S231" s="121"/>
      <c r="T231" s="121"/>
      <c r="U231" s="121"/>
      <c r="V231" s="121"/>
      <c r="W231" s="121">
        <v>1</v>
      </c>
      <c r="X231" s="711"/>
      <c r="Y231" s="713"/>
      <c r="Z231" s="121"/>
    </row>
    <row r="232" spans="2:26" x14ac:dyDescent="0.35">
      <c r="B232" s="161"/>
      <c r="C232" s="154"/>
      <c r="D232" s="154"/>
      <c r="E232" s="33"/>
      <c r="G232" t="s">
        <v>53</v>
      </c>
      <c r="L232" s="17"/>
      <c r="M232" s="121"/>
      <c r="N232" s="121"/>
      <c r="O232" s="121"/>
      <c r="P232" s="121"/>
      <c r="Q232" s="121"/>
      <c r="R232" s="121"/>
      <c r="S232" s="121"/>
      <c r="T232" s="121"/>
      <c r="U232" s="121"/>
      <c r="V232" s="121"/>
      <c r="W232" s="121">
        <v>3</v>
      </c>
      <c r="X232" s="711"/>
      <c r="Y232" s="713"/>
      <c r="Z232" s="121"/>
    </row>
    <row r="233" spans="2:26" x14ac:dyDescent="0.35">
      <c r="B233" s="161"/>
      <c r="C233" s="154"/>
      <c r="D233" s="154"/>
      <c r="E233" s="33"/>
      <c r="G233" t="s">
        <v>54</v>
      </c>
      <c r="L233" s="17"/>
      <c r="M233" s="121"/>
      <c r="N233" s="121"/>
      <c r="O233" s="121"/>
      <c r="P233" s="121"/>
      <c r="Q233" s="121"/>
      <c r="R233" s="121"/>
      <c r="S233" s="121"/>
      <c r="T233" s="121"/>
      <c r="U233" s="121"/>
      <c r="V233" s="121"/>
      <c r="W233" s="121">
        <v>16</v>
      </c>
      <c r="X233" s="711"/>
      <c r="Y233" s="713"/>
      <c r="Z233" s="121"/>
    </row>
    <row r="234" spans="2:26" x14ac:dyDescent="0.35">
      <c r="B234" s="162" t="s">
        <v>60</v>
      </c>
      <c r="C234" s="154"/>
      <c r="D234" s="154"/>
      <c r="E234" s="33"/>
      <c r="G234" t="s">
        <v>55</v>
      </c>
      <c r="L234" s="17"/>
      <c r="M234" s="121"/>
      <c r="N234" s="121"/>
      <c r="O234" s="121"/>
      <c r="P234" s="121"/>
      <c r="Q234" s="121"/>
      <c r="R234" s="121"/>
      <c r="S234" s="121"/>
      <c r="T234" s="121"/>
      <c r="U234" s="121"/>
      <c r="V234" s="121"/>
      <c r="W234" s="121">
        <v>21</v>
      </c>
      <c r="X234" s="711"/>
      <c r="Y234" s="713"/>
      <c r="Z234" s="121"/>
    </row>
    <row r="235" spans="2:26" x14ac:dyDescent="0.35">
      <c r="B235" s="162"/>
      <c r="C235" s="154"/>
      <c r="D235" s="154"/>
      <c r="E235" s="33"/>
      <c r="G235" t="s">
        <v>56</v>
      </c>
      <c r="L235" s="17"/>
      <c r="M235" s="121"/>
      <c r="N235" s="121"/>
      <c r="O235" s="121"/>
      <c r="P235" s="121"/>
      <c r="Q235" s="121"/>
      <c r="R235" s="121"/>
      <c r="S235" s="121"/>
      <c r="T235" s="121"/>
      <c r="U235" s="121"/>
      <c r="V235" s="121"/>
      <c r="W235" s="121">
        <v>14</v>
      </c>
      <c r="X235" s="711"/>
      <c r="Y235" s="713"/>
      <c r="Z235" s="121"/>
    </row>
    <row r="236" spans="2:26" x14ac:dyDescent="0.35">
      <c r="B236" s="161"/>
      <c r="C236" s="154"/>
      <c r="D236" s="154"/>
      <c r="E236" s="15"/>
      <c r="G236" t="s">
        <v>57</v>
      </c>
      <c r="L236" s="17"/>
      <c r="M236" s="121"/>
      <c r="N236" s="121"/>
      <c r="O236" s="121"/>
      <c r="P236" s="121"/>
      <c r="Q236" s="121"/>
      <c r="R236" s="121"/>
      <c r="S236" s="121"/>
      <c r="T236" s="121"/>
      <c r="U236" s="121"/>
      <c r="V236" s="121"/>
      <c r="W236" s="121">
        <v>0</v>
      </c>
      <c r="X236" s="711"/>
      <c r="Y236" s="713"/>
      <c r="Z236" s="121"/>
    </row>
    <row r="237" spans="2:26" x14ac:dyDescent="0.35">
      <c r="B237" s="161"/>
      <c r="C237" s="154"/>
      <c r="D237" s="154"/>
      <c r="E237" s="15"/>
      <c r="F237" t="s">
        <v>33</v>
      </c>
      <c r="G237" t="s">
        <v>517</v>
      </c>
      <c r="L237" s="17"/>
      <c r="M237" s="121"/>
      <c r="N237" s="121"/>
      <c r="O237" s="121"/>
      <c r="P237" s="121"/>
      <c r="Q237" s="121"/>
      <c r="R237" s="121"/>
      <c r="S237" s="121"/>
      <c r="T237" s="121"/>
      <c r="U237" s="121"/>
      <c r="V237" s="121"/>
      <c r="W237" s="121"/>
      <c r="X237" s="711"/>
      <c r="Y237" s="713"/>
      <c r="Z237" s="121"/>
    </row>
    <row r="238" spans="2:26" x14ac:dyDescent="0.35">
      <c r="B238" s="161"/>
      <c r="C238" s="154"/>
      <c r="D238" s="154"/>
      <c r="E238" s="15"/>
      <c r="G238" t="s">
        <v>518</v>
      </c>
      <c r="L238" s="17"/>
      <c r="M238" s="121"/>
      <c r="N238" s="121"/>
      <c r="O238" s="121"/>
      <c r="P238" s="121"/>
      <c r="Q238" s="121"/>
      <c r="R238" s="121"/>
      <c r="S238" s="121"/>
      <c r="T238" s="121"/>
      <c r="U238" s="121"/>
      <c r="V238" s="121"/>
      <c r="W238" s="121">
        <v>1</v>
      </c>
      <c r="X238" s="711"/>
      <c r="Y238" s="713"/>
      <c r="Z238" s="121"/>
    </row>
    <row r="239" spans="2:26" x14ac:dyDescent="0.35">
      <c r="B239" s="161"/>
      <c r="C239" s="154"/>
      <c r="D239" s="154"/>
      <c r="E239" s="21"/>
      <c r="G239" t="s">
        <v>52</v>
      </c>
      <c r="L239" s="17"/>
      <c r="M239" s="121"/>
      <c r="N239" s="121"/>
      <c r="O239" s="121"/>
      <c r="P239" s="121"/>
      <c r="Q239" s="121"/>
      <c r="R239" s="121"/>
      <c r="S239" s="121"/>
      <c r="T239" s="121"/>
      <c r="U239" s="121"/>
      <c r="V239" s="121"/>
      <c r="W239" s="121">
        <v>0</v>
      </c>
      <c r="X239" s="711"/>
      <c r="Y239" s="713"/>
      <c r="Z239" s="121"/>
    </row>
    <row r="240" spans="2:26" x14ac:dyDescent="0.35">
      <c r="B240" s="161"/>
      <c r="C240" s="154"/>
      <c r="D240" s="154"/>
      <c r="G240" t="s">
        <v>53</v>
      </c>
      <c r="L240" s="17"/>
      <c r="M240" s="121"/>
      <c r="N240" s="121"/>
      <c r="O240" s="121"/>
      <c r="P240" s="121"/>
      <c r="Q240" s="121"/>
      <c r="R240" s="781"/>
      <c r="S240" s="121"/>
      <c r="T240" s="121"/>
      <c r="U240" s="121"/>
      <c r="V240" s="121"/>
      <c r="W240" s="121">
        <v>1</v>
      </c>
      <c r="X240" s="711"/>
      <c r="Y240" s="713"/>
      <c r="Z240" s="121"/>
    </row>
    <row r="241" spans="2:26" x14ac:dyDescent="0.35">
      <c r="B241" s="161"/>
      <c r="C241" s="154"/>
      <c r="D241" s="154"/>
      <c r="G241" t="s">
        <v>54</v>
      </c>
      <c r="L241" s="17"/>
      <c r="M241" s="121"/>
      <c r="N241" s="121"/>
      <c r="O241" s="121"/>
      <c r="P241" s="121"/>
      <c r="Q241" s="121"/>
      <c r="R241" s="781"/>
      <c r="S241" s="121"/>
      <c r="T241" s="121"/>
      <c r="U241" s="121"/>
      <c r="V241" s="121"/>
      <c r="W241" s="121">
        <v>0</v>
      </c>
      <c r="X241" s="711"/>
      <c r="Y241" s="713"/>
      <c r="Z241" s="121"/>
    </row>
    <row r="242" spans="2:26" x14ac:dyDescent="0.35">
      <c r="B242" s="161"/>
      <c r="C242" s="154"/>
      <c r="D242" s="154"/>
      <c r="G242" t="s">
        <v>55</v>
      </c>
      <c r="L242" s="17"/>
      <c r="M242" s="121"/>
      <c r="N242" s="121"/>
      <c r="O242" s="121"/>
      <c r="P242" s="121"/>
      <c r="Q242" s="121"/>
      <c r="R242" s="781"/>
      <c r="S242" s="121"/>
      <c r="T242" s="121"/>
      <c r="U242" s="121"/>
      <c r="V242" s="121"/>
      <c r="W242" s="121">
        <v>0</v>
      </c>
      <c r="X242" s="711"/>
      <c r="Y242" s="713"/>
      <c r="Z242" s="121"/>
    </row>
    <row r="243" spans="2:26" x14ac:dyDescent="0.35">
      <c r="B243" s="161"/>
      <c r="C243" s="154"/>
      <c r="D243" s="154"/>
      <c r="G243" t="s">
        <v>56</v>
      </c>
      <c r="L243" s="17"/>
      <c r="M243" s="121"/>
      <c r="N243" s="121"/>
      <c r="O243" s="121"/>
      <c r="P243" s="121"/>
      <c r="Q243" s="121"/>
      <c r="R243" s="781"/>
      <c r="S243" s="121"/>
      <c r="T243" s="121"/>
      <c r="U243" s="121"/>
      <c r="V243" s="121"/>
      <c r="W243" s="121">
        <v>0</v>
      </c>
      <c r="X243" s="711"/>
      <c r="Y243" s="713"/>
      <c r="Z243" s="121"/>
    </row>
    <row r="244" spans="2:26" x14ac:dyDescent="0.35">
      <c r="B244" s="161"/>
      <c r="C244" s="154"/>
      <c r="D244" s="154"/>
      <c r="G244" t="s">
        <v>57</v>
      </c>
      <c r="L244" s="17"/>
      <c r="M244" s="121"/>
      <c r="N244" s="121"/>
      <c r="O244" s="121"/>
      <c r="P244" s="121"/>
      <c r="Q244" s="121"/>
      <c r="R244" s="781"/>
      <c r="S244" s="121"/>
      <c r="T244" s="121"/>
      <c r="U244" s="121"/>
      <c r="V244" s="121"/>
      <c r="W244" s="121">
        <v>0</v>
      </c>
      <c r="X244" s="711"/>
      <c r="Y244" s="713"/>
      <c r="Z244" s="121"/>
    </row>
    <row r="245" spans="2:26" x14ac:dyDescent="0.35">
      <c r="B245" s="161"/>
      <c r="C245" s="154"/>
      <c r="D245" s="154"/>
      <c r="F245" t="s">
        <v>43</v>
      </c>
      <c r="G245" t="s">
        <v>331</v>
      </c>
      <c r="L245" s="17"/>
      <c r="M245" s="121"/>
      <c r="N245" s="121"/>
      <c r="O245" s="121"/>
      <c r="P245" s="121"/>
      <c r="Q245" s="121"/>
      <c r="R245" s="781"/>
      <c r="S245" s="121"/>
      <c r="T245" s="121"/>
      <c r="U245" s="121"/>
      <c r="V245" s="121"/>
      <c r="W245" s="121">
        <v>71</v>
      </c>
      <c r="X245" s="711"/>
      <c r="Y245" s="713"/>
      <c r="Z245" s="121"/>
    </row>
    <row r="246" spans="2:26" x14ac:dyDescent="0.35">
      <c r="B246" s="161"/>
      <c r="C246" s="154"/>
      <c r="D246" s="154"/>
      <c r="E246" s="22"/>
      <c r="G246" t="s">
        <v>500</v>
      </c>
      <c r="H246" t="s">
        <v>63</v>
      </c>
      <c r="L246" s="17"/>
      <c r="M246" s="121"/>
      <c r="N246" s="121"/>
      <c r="O246" s="121"/>
      <c r="P246" s="121"/>
      <c r="Q246" s="121"/>
      <c r="R246" s="121"/>
      <c r="S246" s="121"/>
      <c r="T246" s="121"/>
      <c r="U246" s="121"/>
      <c r="V246" s="121"/>
      <c r="W246" s="121">
        <v>47</v>
      </c>
      <c r="X246" s="711"/>
      <c r="Y246" s="713"/>
      <c r="Z246" s="121"/>
    </row>
    <row r="247" spans="2:26" x14ac:dyDescent="0.35">
      <c r="B247" s="161"/>
      <c r="C247" s="154"/>
      <c r="D247" s="154"/>
      <c r="E247" s="21"/>
      <c r="H247" t="s">
        <v>52</v>
      </c>
      <c r="L247" s="17"/>
      <c r="M247" s="121"/>
      <c r="N247" s="121"/>
      <c r="O247" s="121"/>
      <c r="P247" s="121"/>
      <c r="Q247" s="121"/>
      <c r="R247" s="121"/>
      <c r="S247" s="121"/>
      <c r="T247" s="121"/>
      <c r="U247" s="121"/>
      <c r="V247" s="121"/>
      <c r="W247" s="121">
        <v>0</v>
      </c>
      <c r="X247" s="711"/>
      <c r="Y247" s="713"/>
      <c r="Z247" s="121"/>
    </row>
    <row r="248" spans="2:26" x14ac:dyDescent="0.35">
      <c r="B248" s="161"/>
      <c r="C248" s="154"/>
      <c r="D248" s="154"/>
      <c r="H248" t="s">
        <v>53</v>
      </c>
      <c r="L248" s="17"/>
      <c r="M248" s="121"/>
      <c r="N248" s="121"/>
      <c r="O248" s="121"/>
      <c r="P248" s="121"/>
      <c r="Q248" s="121"/>
      <c r="R248" s="121"/>
      <c r="S248" s="121"/>
      <c r="T248" s="121"/>
      <c r="U248" s="121"/>
      <c r="V248" s="121"/>
      <c r="W248" s="121">
        <v>2</v>
      </c>
      <c r="X248" s="711"/>
      <c r="Y248" s="713"/>
      <c r="Z248" s="121"/>
    </row>
    <row r="249" spans="2:26" x14ac:dyDescent="0.35">
      <c r="B249" s="161"/>
      <c r="C249" s="154"/>
      <c r="D249" s="154"/>
      <c r="H249" t="s">
        <v>54</v>
      </c>
      <c r="L249" s="17"/>
      <c r="M249" s="121"/>
      <c r="N249" s="121"/>
      <c r="O249" s="121"/>
      <c r="P249" s="121"/>
      <c r="Q249" s="121"/>
      <c r="R249" s="121"/>
      <c r="S249" s="121"/>
      <c r="T249" s="121"/>
      <c r="U249" s="121"/>
      <c r="V249" s="121"/>
      <c r="W249" s="121">
        <v>9</v>
      </c>
      <c r="X249" s="711"/>
      <c r="Y249" s="713"/>
      <c r="Z249" s="121"/>
    </row>
    <row r="250" spans="2:26" x14ac:dyDescent="0.35">
      <c r="B250" s="161"/>
      <c r="C250" s="154"/>
      <c r="D250" s="154"/>
      <c r="H250" t="s">
        <v>55</v>
      </c>
      <c r="L250" s="17"/>
      <c r="M250" s="121"/>
      <c r="N250" s="121"/>
      <c r="O250" s="121"/>
      <c r="P250" s="121"/>
      <c r="Q250" s="121"/>
      <c r="R250" s="121"/>
      <c r="S250" s="121"/>
      <c r="T250" s="121"/>
      <c r="U250" s="121"/>
      <c r="V250" s="121"/>
      <c r="W250" s="121">
        <v>17</v>
      </c>
      <c r="X250" s="711"/>
      <c r="Y250" s="713"/>
      <c r="Z250" s="121"/>
    </row>
    <row r="251" spans="2:26" x14ac:dyDescent="0.35">
      <c r="B251" s="161"/>
      <c r="C251" s="154"/>
      <c r="D251" s="154"/>
      <c r="H251" t="s">
        <v>56</v>
      </c>
      <c r="L251" s="17"/>
      <c r="M251" s="121"/>
      <c r="N251" s="121"/>
      <c r="O251" s="121"/>
      <c r="P251" s="121"/>
      <c r="Q251" s="121"/>
      <c r="R251" s="121"/>
      <c r="S251" s="121"/>
      <c r="T251" s="121"/>
      <c r="U251" s="121"/>
      <c r="V251" s="121"/>
      <c r="W251" s="121">
        <v>19</v>
      </c>
      <c r="X251" s="711"/>
      <c r="Y251" s="713"/>
      <c r="Z251" s="121"/>
    </row>
    <row r="252" spans="2:26" x14ac:dyDescent="0.35">
      <c r="B252" s="161"/>
      <c r="C252" s="154"/>
      <c r="D252" s="154"/>
      <c r="H252" t="s">
        <v>57</v>
      </c>
      <c r="L252" s="17"/>
      <c r="M252" s="121"/>
      <c r="N252" s="121"/>
      <c r="O252" s="121"/>
      <c r="P252" s="121"/>
      <c r="Q252" s="121"/>
      <c r="R252" s="121"/>
      <c r="S252" s="121"/>
      <c r="T252" s="121"/>
      <c r="U252" s="121"/>
      <c r="V252" s="121"/>
      <c r="W252" s="121">
        <v>0</v>
      </c>
      <c r="X252" s="711"/>
      <c r="Y252" s="713"/>
      <c r="Z252" s="121"/>
    </row>
    <row r="253" spans="2:26" x14ac:dyDescent="0.35">
      <c r="B253" s="161"/>
      <c r="C253" s="154"/>
      <c r="D253" s="154"/>
      <c r="G253" t="s">
        <v>500</v>
      </c>
      <c r="H253" t="s">
        <v>64</v>
      </c>
      <c r="L253" s="17"/>
      <c r="M253" s="121"/>
      <c r="N253" s="121"/>
      <c r="O253" s="121"/>
      <c r="P253" s="121"/>
      <c r="Q253" s="121"/>
      <c r="R253" s="121"/>
      <c r="S253" s="121"/>
      <c r="T253" s="121"/>
      <c r="U253" s="121"/>
      <c r="V253" s="121"/>
      <c r="W253" s="121">
        <v>18</v>
      </c>
      <c r="X253" s="711"/>
      <c r="Y253" s="713"/>
      <c r="Z253" s="121"/>
    </row>
    <row r="254" spans="2:26" x14ac:dyDescent="0.35">
      <c r="B254" s="161"/>
      <c r="C254" s="154"/>
      <c r="D254" s="154"/>
      <c r="H254" t="s">
        <v>52</v>
      </c>
      <c r="L254" s="17"/>
      <c r="M254" s="121"/>
      <c r="N254" s="121"/>
      <c r="O254" s="121"/>
      <c r="P254" s="121"/>
      <c r="Q254" s="121"/>
      <c r="R254" s="121"/>
      <c r="S254" s="121"/>
      <c r="T254" s="121"/>
      <c r="U254" s="121"/>
      <c r="V254" s="121"/>
      <c r="W254" s="121">
        <v>0</v>
      </c>
      <c r="X254" s="711"/>
      <c r="Y254" s="713"/>
      <c r="Z254" s="121"/>
    </row>
    <row r="255" spans="2:26" x14ac:dyDescent="0.35">
      <c r="B255" s="161"/>
      <c r="C255" s="154"/>
      <c r="D255" s="154"/>
      <c r="H255" t="s">
        <v>53</v>
      </c>
      <c r="L255" s="17"/>
      <c r="M255" s="121"/>
      <c r="N255" s="121"/>
      <c r="O255" s="121"/>
      <c r="P255" s="121"/>
      <c r="Q255" s="121"/>
      <c r="R255" s="121"/>
      <c r="S255" s="121"/>
      <c r="T255" s="121"/>
      <c r="U255" s="121"/>
      <c r="V255" s="121"/>
      <c r="W255" s="121">
        <v>1</v>
      </c>
      <c r="X255" s="141"/>
      <c r="Y255" s="142"/>
      <c r="Z255" s="121"/>
    </row>
    <row r="256" spans="2:26" x14ac:dyDescent="0.35">
      <c r="B256" s="161"/>
      <c r="C256" s="154"/>
      <c r="D256" s="154"/>
      <c r="H256" t="s">
        <v>54</v>
      </c>
      <c r="L256" s="17"/>
      <c r="M256" s="121"/>
      <c r="N256" s="121"/>
      <c r="O256" s="121"/>
      <c r="P256" s="121"/>
      <c r="Q256" s="121"/>
      <c r="R256" s="121"/>
      <c r="S256" s="121"/>
      <c r="T256" s="121"/>
      <c r="U256" s="121"/>
      <c r="V256" s="121"/>
      <c r="W256" s="121">
        <v>3</v>
      </c>
      <c r="X256" s="141"/>
      <c r="Y256" s="142"/>
      <c r="Z256" s="121"/>
    </row>
    <row r="257" spans="2:26" ht="15.75" customHeight="1" x14ac:dyDescent="0.35">
      <c r="B257" s="161"/>
      <c r="C257" s="154"/>
      <c r="D257" s="154"/>
      <c r="H257" t="s">
        <v>55</v>
      </c>
      <c r="L257" s="17"/>
      <c r="M257" s="121"/>
      <c r="N257" s="121"/>
      <c r="O257" s="121"/>
      <c r="P257" s="121"/>
      <c r="Q257" s="121"/>
      <c r="R257" s="121"/>
      <c r="S257" s="121"/>
      <c r="T257" s="121"/>
      <c r="U257" s="121"/>
      <c r="V257" s="121"/>
      <c r="W257" s="121">
        <v>12</v>
      </c>
      <c r="X257" s="711"/>
      <c r="Y257" s="713"/>
      <c r="Z257" s="121"/>
    </row>
    <row r="258" spans="2:26" x14ac:dyDescent="0.35">
      <c r="B258" s="161"/>
      <c r="C258" s="154"/>
      <c r="D258" s="154"/>
      <c r="H258" t="s">
        <v>56</v>
      </c>
      <c r="L258" s="17"/>
      <c r="M258" s="121"/>
      <c r="N258" s="121"/>
      <c r="O258" s="121"/>
      <c r="P258" s="121"/>
      <c r="Q258" s="121"/>
      <c r="R258" s="121"/>
      <c r="S258" s="121"/>
      <c r="T258" s="121"/>
      <c r="U258" s="121"/>
      <c r="V258" s="121"/>
      <c r="W258" s="121">
        <v>2</v>
      </c>
      <c r="X258" s="711"/>
      <c r="Y258" s="713"/>
      <c r="Z258" s="121"/>
    </row>
    <row r="259" spans="2:26" x14ac:dyDescent="0.35">
      <c r="B259" s="161"/>
      <c r="C259" s="154"/>
      <c r="D259" s="154"/>
      <c r="E259" s="22"/>
      <c r="H259" t="s">
        <v>57</v>
      </c>
      <c r="L259" s="17"/>
      <c r="M259" s="121"/>
      <c r="N259" s="121"/>
      <c r="O259" s="121"/>
      <c r="P259" s="121"/>
      <c r="Q259" s="121"/>
      <c r="R259" s="121"/>
      <c r="S259" s="121"/>
      <c r="T259" s="121"/>
      <c r="U259" s="121"/>
      <c r="V259" s="121"/>
      <c r="W259" s="121">
        <v>0</v>
      </c>
      <c r="X259" s="711"/>
      <c r="Y259" s="713"/>
      <c r="Z259" s="121"/>
    </row>
    <row r="260" spans="2:26" x14ac:dyDescent="0.35">
      <c r="B260" s="161"/>
      <c r="C260" s="154"/>
      <c r="D260" s="154"/>
      <c r="E260" s="22"/>
      <c r="G260" t="s">
        <v>500</v>
      </c>
      <c r="H260" t="s">
        <v>65</v>
      </c>
      <c r="L260" s="17"/>
      <c r="M260" s="121"/>
      <c r="N260" s="121"/>
      <c r="O260" s="121"/>
      <c r="P260" s="121"/>
      <c r="Q260" s="121"/>
      <c r="R260" s="121"/>
      <c r="S260" s="121"/>
      <c r="T260" s="121"/>
      <c r="U260" s="121"/>
      <c r="V260" s="121"/>
      <c r="W260" s="121">
        <v>6</v>
      </c>
      <c r="X260" s="711"/>
      <c r="Y260" s="713"/>
      <c r="Z260" s="121"/>
    </row>
    <row r="261" spans="2:26" x14ac:dyDescent="0.35">
      <c r="B261" s="161"/>
      <c r="C261" s="154"/>
      <c r="D261" s="154"/>
      <c r="E261" s="22"/>
      <c r="H261" t="s">
        <v>52</v>
      </c>
      <c r="L261" s="17"/>
      <c r="M261" s="121"/>
      <c r="N261" s="121"/>
      <c r="O261" s="121"/>
      <c r="P261" s="121"/>
      <c r="Q261" s="121"/>
      <c r="R261" s="121"/>
      <c r="S261" s="121"/>
      <c r="T261" s="121"/>
      <c r="U261" s="121"/>
      <c r="V261" s="121"/>
      <c r="W261" s="121">
        <v>0</v>
      </c>
      <c r="X261" s="711"/>
      <c r="Y261" s="713"/>
      <c r="Z261" s="121"/>
    </row>
    <row r="262" spans="2:26" x14ac:dyDescent="0.35">
      <c r="B262" s="161"/>
      <c r="C262" s="154"/>
      <c r="D262" s="154"/>
      <c r="E262" s="67"/>
      <c r="H262" t="s">
        <v>53</v>
      </c>
      <c r="L262" s="17"/>
      <c r="M262" s="121"/>
      <c r="N262" s="121"/>
      <c r="O262" s="121"/>
      <c r="P262" s="121"/>
      <c r="Q262" s="121"/>
      <c r="R262" s="121"/>
      <c r="S262" s="121"/>
      <c r="T262" s="121"/>
      <c r="U262" s="121"/>
      <c r="V262" s="121"/>
      <c r="W262" s="121">
        <v>0</v>
      </c>
      <c r="X262" s="711"/>
      <c r="Y262" s="713"/>
      <c r="Z262" s="121"/>
    </row>
    <row r="263" spans="2:26" x14ac:dyDescent="0.35">
      <c r="B263" s="161"/>
      <c r="C263" s="154"/>
      <c r="D263" s="154"/>
      <c r="E263" s="22"/>
      <c r="H263" t="s">
        <v>54</v>
      </c>
      <c r="L263" s="17"/>
      <c r="M263" s="121"/>
      <c r="N263" s="121"/>
      <c r="O263" s="121"/>
      <c r="P263" s="121"/>
      <c r="Q263" s="121"/>
      <c r="R263" s="121"/>
      <c r="S263" s="121"/>
      <c r="T263" s="121"/>
      <c r="U263" s="121"/>
      <c r="V263" s="121"/>
      <c r="W263" s="121">
        <v>0</v>
      </c>
      <c r="X263" s="711"/>
      <c r="Y263" s="713"/>
      <c r="Z263" s="121"/>
    </row>
    <row r="264" spans="2:26" x14ac:dyDescent="0.35">
      <c r="B264" s="161"/>
      <c r="C264" s="154"/>
      <c r="D264" s="154"/>
      <c r="E264" s="67"/>
      <c r="H264" t="s">
        <v>55</v>
      </c>
      <c r="L264" s="17"/>
      <c r="M264" s="121"/>
      <c r="N264" s="121"/>
      <c r="O264" s="121"/>
      <c r="P264" s="121"/>
      <c r="Q264" s="121"/>
      <c r="R264" s="121"/>
      <c r="S264" s="121"/>
      <c r="T264" s="121"/>
      <c r="U264" s="121"/>
      <c r="V264" s="121"/>
      <c r="W264" s="121">
        <v>3</v>
      </c>
      <c r="X264" s="711"/>
      <c r="Y264" s="713"/>
      <c r="Z264" s="121"/>
    </row>
    <row r="265" spans="2:26" x14ac:dyDescent="0.35">
      <c r="B265" s="161"/>
      <c r="C265" s="154"/>
      <c r="D265" s="154"/>
      <c r="H265" t="s">
        <v>56</v>
      </c>
      <c r="L265" s="17"/>
      <c r="M265" s="121"/>
      <c r="N265" s="121"/>
      <c r="O265" s="121"/>
      <c r="P265" s="121"/>
      <c r="Q265" s="121"/>
      <c r="R265" s="121"/>
      <c r="S265" s="121"/>
      <c r="T265" s="121"/>
      <c r="U265" s="121"/>
      <c r="V265" s="121"/>
      <c r="W265" s="121">
        <v>3</v>
      </c>
      <c r="X265" s="711"/>
      <c r="Y265" s="713"/>
      <c r="Z265" s="121"/>
    </row>
    <row r="266" spans="2:26" x14ac:dyDescent="0.35">
      <c r="B266" s="161"/>
      <c r="C266" s="154"/>
      <c r="D266" s="154"/>
      <c r="H266" t="s">
        <v>57</v>
      </c>
      <c r="L266" s="17"/>
      <c r="M266" s="121"/>
      <c r="N266" s="121"/>
      <c r="O266" s="121"/>
      <c r="P266" s="121"/>
      <c r="Q266" s="121"/>
      <c r="R266" s="121"/>
      <c r="S266" s="121"/>
      <c r="T266" s="121"/>
      <c r="U266" s="121"/>
      <c r="V266" s="121"/>
      <c r="W266" s="121">
        <v>0</v>
      </c>
      <c r="X266" s="141"/>
      <c r="Y266" s="142"/>
      <c r="Z266" s="121"/>
    </row>
    <row r="267" spans="2:26" x14ac:dyDescent="0.35">
      <c r="B267" s="161"/>
      <c r="C267" s="154"/>
      <c r="D267" s="154"/>
      <c r="F267" t="s">
        <v>45</v>
      </c>
      <c r="G267" t="s">
        <v>519</v>
      </c>
      <c r="L267" s="17"/>
      <c r="M267" s="121"/>
      <c r="N267" s="121"/>
      <c r="O267" s="121"/>
      <c r="P267" s="121"/>
      <c r="Q267" s="121"/>
      <c r="R267" s="121"/>
      <c r="S267" s="121"/>
      <c r="T267" s="121"/>
      <c r="U267" s="121"/>
      <c r="V267" s="121"/>
      <c r="W267" s="121">
        <v>0</v>
      </c>
      <c r="X267" s="141"/>
      <c r="Y267" s="142"/>
      <c r="Z267" s="121"/>
    </row>
    <row r="268" spans="2:26" x14ac:dyDescent="0.35">
      <c r="B268" s="161"/>
      <c r="C268" s="154"/>
      <c r="D268" s="154"/>
      <c r="G268" t="s">
        <v>500</v>
      </c>
      <c r="H268" t="s">
        <v>67</v>
      </c>
      <c r="L268" s="17"/>
      <c r="M268" s="121"/>
      <c r="N268" s="121"/>
      <c r="O268" s="121"/>
      <c r="P268" s="121"/>
      <c r="Q268" s="121"/>
      <c r="R268" s="121"/>
      <c r="S268" s="121"/>
      <c r="T268" s="121"/>
      <c r="U268" s="121"/>
      <c r="V268" s="121"/>
      <c r="W268" s="121">
        <v>0</v>
      </c>
      <c r="X268" s="141"/>
      <c r="Y268" s="142"/>
      <c r="Z268" s="121"/>
    </row>
    <row r="269" spans="2:26" x14ac:dyDescent="0.35">
      <c r="B269" s="161"/>
      <c r="C269" s="154"/>
      <c r="D269" s="154"/>
      <c r="H269" t="s">
        <v>52</v>
      </c>
      <c r="L269" s="17"/>
      <c r="M269" s="121"/>
      <c r="N269" s="121"/>
      <c r="O269" s="121"/>
      <c r="P269" s="121"/>
      <c r="Q269" s="121"/>
      <c r="R269" s="121"/>
      <c r="S269" s="121"/>
      <c r="T269" s="121"/>
      <c r="U269" s="121"/>
      <c r="V269" s="121"/>
      <c r="W269" s="121">
        <v>0</v>
      </c>
      <c r="X269" s="711"/>
      <c r="Y269" s="713"/>
      <c r="Z269" s="121"/>
    </row>
    <row r="270" spans="2:26" x14ac:dyDescent="0.35">
      <c r="B270" s="161"/>
      <c r="C270" s="154"/>
      <c r="D270" s="154"/>
      <c r="H270" t="s">
        <v>53</v>
      </c>
      <c r="L270" s="17"/>
      <c r="M270" s="121"/>
      <c r="N270" s="121"/>
      <c r="O270" s="121"/>
      <c r="P270" s="121"/>
      <c r="Q270" s="121"/>
      <c r="R270" s="121"/>
      <c r="S270" s="121"/>
      <c r="T270" s="121"/>
      <c r="U270" s="121"/>
      <c r="V270" s="121"/>
      <c r="W270" s="121">
        <v>0</v>
      </c>
      <c r="X270" s="711"/>
      <c r="Y270" s="713"/>
      <c r="Z270" s="121"/>
    </row>
    <row r="271" spans="2:26" x14ac:dyDescent="0.35">
      <c r="B271" s="161"/>
      <c r="C271" s="154"/>
      <c r="D271" s="154"/>
      <c r="H271" t="s">
        <v>54</v>
      </c>
      <c r="L271" s="17"/>
      <c r="M271" s="121"/>
      <c r="N271" s="121"/>
      <c r="O271" s="121"/>
      <c r="P271" s="121"/>
      <c r="Q271" s="121"/>
      <c r="R271" s="121"/>
      <c r="S271" s="121"/>
      <c r="T271" s="121"/>
      <c r="U271" s="121"/>
      <c r="V271" s="121"/>
      <c r="W271" s="121">
        <v>0</v>
      </c>
      <c r="X271" s="711"/>
      <c r="Y271" s="713"/>
      <c r="Z271" s="121"/>
    </row>
    <row r="272" spans="2:26" x14ac:dyDescent="0.35">
      <c r="B272" s="161"/>
      <c r="C272" s="154"/>
      <c r="D272" s="154"/>
      <c r="H272" t="s">
        <v>55</v>
      </c>
      <c r="L272" s="17"/>
      <c r="M272" s="121"/>
      <c r="N272" s="121"/>
      <c r="O272" s="121"/>
      <c r="P272" s="121"/>
      <c r="Q272" s="121"/>
      <c r="R272" s="121"/>
      <c r="S272" s="121"/>
      <c r="T272" s="121"/>
      <c r="U272" s="121"/>
      <c r="V272" s="121"/>
      <c r="W272" s="121">
        <v>0</v>
      </c>
      <c r="X272" s="711"/>
      <c r="Y272" s="713"/>
      <c r="Z272" s="121"/>
    </row>
    <row r="273" spans="2:26" x14ac:dyDescent="0.35">
      <c r="B273" s="161"/>
      <c r="C273" s="154"/>
      <c r="D273" s="154"/>
      <c r="H273" t="s">
        <v>56</v>
      </c>
      <c r="L273" s="17"/>
      <c r="M273" s="121"/>
      <c r="N273" s="121"/>
      <c r="O273" s="121"/>
      <c r="P273" s="121"/>
      <c r="Q273" s="121"/>
      <c r="R273" s="121"/>
      <c r="S273" s="121"/>
      <c r="T273" s="121"/>
      <c r="U273" s="121"/>
      <c r="V273" s="121"/>
      <c r="W273" s="121">
        <v>0</v>
      </c>
      <c r="X273" s="711"/>
      <c r="Y273" s="713"/>
      <c r="Z273" s="121"/>
    </row>
    <row r="274" spans="2:26" x14ac:dyDescent="0.35">
      <c r="B274" s="161"/>
      <c r="C274" s="154"/>
      <c r="D274" s="154"/>
      <c r="H274" t="s">
        <v>57</v>
      </c>
      <c r="L274" s="17"/>
      <c r="M274" s="121"/>
      <c r="N274" s="121"/>
      <c r="O274" s="121"/>
      <c r="P274" s="121"/>
      <c r="Q274" s="121"/>
      <c r="R274" s="121"/>
      <c r="S274" s="121"/>
      <c r="T274" s="121"/>
      <c r="U274" s="121"/>
      <c r="V274" s="121"/>
      <c r="W274" s="121">
        <v>0</v>
      </c>
      <c r="X274" s="711"/>
      <c r="Y274" s="713"/>
      <c r="Z274" s="121"/>
    </row>
    <row r="275" spans="2:26" x14ac:dyDescent="0.35">
      <c r="B275" s="161"/>
      <c r="C275" s="154"/>
      <c r="D275" s="154"/>
      <c r="G275" t="s">
        <v>500</v>
      </c>
      <c r="H275" t="s">
        <v>68</v>
      </c>
      <c r="L275" s="17"/>
      <c r="M275" s="121"/>
      <c r="N275" s="121"/>
      <c r="O275" s="121"/>
      <c r="P275" s="121"/>
      <c r="Q275" s="121"/>
      <c r="R275" s="121"/>
      <c r="S275" s="121"/>
      <c r="T275" s="121"/>
      <c r="U275" s="121"/>
      <c r="V275" s="121"/>
      <c r="W275" s="121">
        <v>0</v>
      </c>
      <c r="X275" s="711"/>
      <c r="Y275" s="713"/>
      <c r="Z275" s="121"/>
    </row>
    <row r="276" spans="2:26" x14ac:dyDescent="0.35">
      <c r="B276" s="161"/>
      <c r="C276" s="154"/>
      <c r="D276" s="154"/>
      <c r="H276" t="s">
        <v>52</v>
      </c>
      <c r="L276" s="17"/>
      <c r="M276" s="121"/>
      <c r="N276" s="121"/>
      <c r="O276" s="121"/>
      <c r="P276" s="121"/>
      <c r="Q276" s="121"/>
      <c r="R276" s="121"/>
      <c r="S276" s="121"/>
      <c r="T276" s="121"/>
      <c r="U276" s="121"/>
      <c r="V276" s="121"/>
      <c r="W276" s="121">
        <v>0</v>
      </c>
      <c r="X276" s="711"/>
      <c r="Y276" s="713"/>
      <c r="Z276" s="121"/>
    </row>
    <row r="277" spans="2:26" x14ac:dyDescent="0.35">
      <c r="B277" s="161"/>
      <c r="C277" s="154"/>
      <c r="D277" s="154"/>
      <c r="H277" t="s">
        <v>53</v>
      </c>
      <c r="L277" s="17"/>
      <c r="M277" s="121"/>
      <c r="N277" s="121"/>
      <c r="O277" s="121"/>
      <c r="P277" s="121"/>
      <c r="Q277" s="121"/>
      <c r="R277" s="121"/>
      <c r="S277" s="121"/>
      <c r="T277" s="121"/>
      <c r="U277" s="121"/>
      <c r="V277" s="121"/>
      <c r="W277" s="121">
        <v>0</v>
      </c>
      <c r="X277" s="711"/>
      <c r="Y277" s="713"/>
      <c r="Z277" s="121"/>
    </row>
    <row r="278" spans="2:26" x14ac:dyDescent="0.35">
      <c r="B278" s="161"/>
      <c r="C278" s="154"/>
      <c r="D278" s="154"/>
      <c r="E278" s="22"/>
      <c r="H278" t="s">
        <v>54</v>
      </c>
      <c r="L278" s="17"/>
      <c r="M278" s="121"/>
      <c r="N278" s="121"/>
      <c r="O278" s="121"/>
      <c r="P278" s="121"/>
      <c r="Q278" s="121"/>
      <c r="R278" s="121"/>
      <c r="S278" s="121"/>
      <c r="T278" s="121"/>
      <c r="U278" s="121"/>
      <c r="V278" s="121"/>
      <c r="W278" s="121">
        <v>0</v>
      </c>
      <c r="X278" s="711"/>
      <c r="Y278" s="713"/>
      <c r="Z278" s="121"/>
    </row>
    <row r="279" spans="2:26" x14ac:dyDescent="0.35">
      <c r="B279" s="161"/>
      <c r="C279" s="154"/>
      <c r="D279" s="154"/>
      <c r="E279" s="22"/>
      <c r="H279" t="s">
        <v>55</v>
      </c>
      <c r="L279" s="17"/>
      <c r="M279" s="121"/>
      <c r="N279" s="121"/>
      <c r="O279" s="121"/>
      <c r="P279" s="121"/>
      <c r="Q279" s="121"/>
      <c r="R279" s="121"/>
      <c r="S279" s="121"/>
      <c r="T279" s="121"/>
      <c r="U279" s="121"/>
      <c r="V279" s="121"/>
      <c r="W279" s="121">
        <v>0</v>
      </c>
      <c r="X279" s="141"/>
      <c r="Y279" s="142"/>
      <c r="Z279" s="121"/>
    </row>
    <row r="280" spans="2:26" x14ac:dyDescent="0.35">
      <c r="B280" s="161"/>
      <c r="C280" s="154"/>
      <c r="D280" s="154"/>
      <c r="E280" s="22"/>
      <c r="H280" t="s">
        <v>56</v>
      </c>
      <c r="L280" s="17"/>
      <c r="M280" s="121"/>
      <c r="N280" s="121"/>
      <c r="O280" s="121"/>
      <c r="P280" s="121"/>
      <c r="Q280" s="121"/>
      <c r="R280" s="121"/>
      <c r="S280" s="121"/>
      <c r="T280" s="121"/>
      <c r="U280" s="121"/>
      <c r="V280" s="121"/>
      <c r="W280" s="121">
        <v>0</v>
      </c>
      <c r="X280" s="141"/>
      <c r="Y280" s="142"/>
      <c r="Z280" s="121"/>
    </row>
    <row r="281" spans="2:26" x14ac:dyDescent="0.35">
      <c r="B281" s="161"/>
      <c r="C281" s="154"/>
      <c r="D281" s="154"/>
      <c r="E281" s="22"/>
      <c r="H281" t="s">
        <v>57</v>
      </c>
      <c r="L281" s="17"/>
      <c r="M281" s="121"/>
      <c r="N281" s="121"/>
      <c r="O281" s="121"/>
      <c r="P281" s="121"/>
      <c r="Q281" s="121"/>
      <c r="R281" s="121"/>
      <c r="S281" s="121"/>
      <c r="T281" s="121"/>
      <c r="U281" s="121"/>
      <c r="V281" s="121"/>
      <c r="W281" s="121">
        <v>0</v>
      </c>
      <c r="X281" s="141"/>
      <c r="Y281" s="142"/>
      <c r="Z281" s="121"/>
    </row>
    <row r="282" spans="2:26" x14ac:dyDescent="0.35">
      <c r="B282" s="161"/>
      <c r="C282" s="154"/>
      <c r="D282" s="154"/>
      <c r="E282" s="22"/>
      <c r="G282" t="s">
        <v>500</v>
      </c>
      <c r="H282" t="s">
        <v>69</v>
      </c>
      <c r="L282" s="17"/>
      <c r="M282" s="121"/>
      <c r="N282" s="121"/>
      <c r="O282" s="121"/>
      <c r="P282" s="121"/>
      <c r="Q282" s="121"/>
      <c r="R282" s="121"/>
      <c r="S282" s="121"/>
      <c r="T282" s="121"/>
      <c r="U282" s="121"/>
      <c r="V282" s="121"/>
      <c r="W282" s="121">
        <v>0</v>
      </c>
      <c r="X282" s="141"/>
      <c r="Y282" s="142"/>
      <c r="Z282" s="121"/>
    </row>
    <row r="283" spans="2:26" x14ac:dyDescent="0.35">
      <c r="B283" s="161"/>
      <c r="C283" s="154"/>
      <c r="D283" s="154"/>
      <c r="E283" s="22"/>
      <c r="H283" t="s">
        <v>52</v>
      </c>
      <c r="L283" s="17"/>
      <c r="M283" s="121"/>
      <c r="N283" s="121"/>
      <c r="O283" s="121"/>
      <c r="P283" s="121"/>
      <c r="Q283" s="121"/>
      <c r="R283" s="121"/>
      <c r="S283" s="121"/>
      <c r="T283" s="121"/>
      <c r="U283" s="121"/>
      <c r="V283" s="121"/>
      <c r="W283" s="121">
        <v>0</v>
      </c>
      <c r="X283" s="711"/>
      <c r="Y283" s="713"/>
      <c r="Z283" s="121"/>
    </row>
    <row r="284" spans="2:26" x14ac:dyDescent="0.35">
      <c r="B284" s="161"/>
      <c r="C284" s="154"/>
      <c r="D284" s="154"/>
      <c r="E284" s="67"/>
      <c r="H284" t="s">
        <v>53</v>
      </c>
      <c r="L284" s="17"/>
      <c r="M284" s="121"/>
      <c r="N284" s="121"/>
      <c r="O284" s="121"/>
      <c r="P284" s="121"/>
      <c r="Q284" s="121"/>
      <c r="R284" s="121"/>
      <c r="S284" s="121"/>
      <c r="T284" s="121"/>
      <c r="U284" s="121"/>
      <c r="V284" s="121"/>
      <c r="W284" s="121">
        <v>0</v>
      </c>
      <c r="X284" s="711"/>
      <c r="Y284" s="713"/>
      <c r="Z284" s="121"/>
    </row>
    <row r="285" spans="2:26" x14ac:dyDescent="0.35">
      <c r="B285" s="161"/>
      <c r="C285" s="154"/>
      <c r="D285" s="154"/>
      <c r="E285" s="22"/>
      <c r="H285" t="s">
        <v>54</v>
      </c>
      <c r="L285" s="17"/>
      <c r="M285" s="121"/>
      <c r="N285" s="121"/>
      <c r="O285" s="121"/>
      <c r="P285" s="121"/>
      <c r="Q285" s="121"/>
      <c r="R285" s="121"/>
      <c r="S285" s="121"/>
      <c r="T285" s="121"/>
      <c r="U285" s="121"/>
      <c r="V285" s="121"/>
      <c r="W285" s="121">
        <v>0</v>
      </c>
      <c r="X285" s="711"/>
      <c r="Y285" s="713"/>
      <c r="Z285" s="121"/>
    </row>
    <row r="286" spans="2:26" x14ac:dyDescent="0.35">
      <c r="B286" s="161"/>
      <c r="C286" s="154"/>
      <c r="D286" s="154"/>
      <c r="E286" s="67"/>
      <c r="H286" t="s">
        <v>55</v>
      </c>
      <c r="L286" s="17"/>
      <c r="M286" s="121"/>
      <c r="N286" s="121"/>
      <c r="O286" s="121"/>
      <c r="P286" s="121"/>
      <c r="Q286" s="121"/>
      <c r="R286" s="121"/>
      <c r="S286" s="121"/>
      <c r="T286" s="121"/>
      <c r="U286" s="121"/>
      <c r="V286" s="121"/>
      <c r="W286" s="121">
        <v>0</v>
      </c>
      <c r="X286" s="711"/>
      <c r="Y286" s="713"/>
      <c r="Z286" s="121"/>
    </row>
    <row r="287" spans="2:26" x14ac:dyDescent="0.35">
      <c r="B287" s="161"/>
      <c r="C287" s="154"/>
      <c r="D287" s="154"/>
      <c r="H287" t="s">
        <v>56</v>
      </c>
      <c r="L287" s="17"/>
      <c r="M287" s="121"/>
      <c r="N287" s="121"/>
      <c r="O287" s="121"/>
      <c r="P287" s="121"/>
      <c r="Q287" s="121"/>
      <c r="R287" s="121"/>
      <c r="S287" s="121"/>
      <c r="T287" s="121"/>
      <c r="U287" s="121"/>
      <c r="V287" s="121"/>
      <c r="W287" s="121">
        <v>0</v>
      </c>
      <c r="X287" s="711"/>
      <c r="Y287" s="713"/>
      <c r="Z287" s="121"/>
    </row>
    <row r="288" spans="2:26" x14ac:dyDescent="0.35">
      <c r="B288" s="161"/>
      <c r="C288" s="154"/>
      <c r="D288" s="154"/>
      <c r="H288" t="s">
        <v>57</v>
      </c>
      <c r="L288" s="17"/>
      <c r="M288" s="121"/>
      <c r="N288" s="121"/>
      <c r="O288" s="121"/>
      <c r="P288" s="121"/>
      <c r="Q288" s="121"/>
      <c r="R288" s="121"/>
      <c r="S288" s="121"/>
      <c r="T288" s="121"/>
      <c r="U288" s="121"/>
      <c r="V288" s="121"/>
      <c r="W288" s="121">
        <v>0</v>
      </c>
      <c r="X288" s="711"/>
      <c r="Y288" s="713"/>
      <c r="Z288" s="121"/>
    </row>
    <row r="289" spans="2:26" x14ac:dyDescent="0.35">
      <c r="B289" s="161"/>
      <c r="C289" s="154"/>
      <c r="D289" s="154"/>
      <c r="G289" t="s">
        <v>500</v>
      </c>
      <c r="H289" t="s">
        <v>520</v>
      </c>
      <c r="L289" s="17"/>
      <c r="M289" s="121"/>
      <c r="N289" s="121"/>
      <c r="O289" s="121"/>
      <c r="P289" s="121"/>
      <c r="Q289" s="121"/>
      <c r="R289" s="121"/>
      <c r="S289" s="121"/>
      <c r="T289" s="121"/>
      <c r="U289" s="121"/>
      <c r="V289" s="121"/>
      <c r="W289" s="121"/>
      <c r="X289" s="711"/>
      <c r="Y289" s="713"/>
      <c r="Z289" s="121"/>
    </row>
    <row r="290" spans="2:26" x14ac:dyDescent="0.35">
      <c r="B290" s="161"/>
      <c r="C290" s="154"/>
      <c r="D290" s="154"/>
      <c r="H290" t="s">
        <v>521</v>
      </c>
      <c r="L290" s="17"/>
      <c r="M290" s="121"/>
      <c r="N290" s="121"/>
      <c r="O290" s="121"/>
      <c r="P290" s="121"/>
      <c r="Q290" s="121"/>
      <c r="R290" s="121"/>
      <c r="S290" s="121"/>
      <c r="T290" s="121"/>
      <c r="U290" s="121"/>
      <c r="V290" s="121"/>
      <c r="W290" s="121">
        <v>0</v>
      </c>
      <c r="X290" s="711"/>
      <c r="Y290" s="713"/>
      <c r="Z290" s="121"/>
    </row>
    <row r="291" spans="2:26" x14ac:dyDescent="0.35">
      <c r="B291" s="161"/>
      <c r="C291" s="154"/>
      <c r="D291" s="154"/>
      <c r="H291" t="s">
        <v>52</v>
      </c>
      <c r="L291" s="17"/>
      <c r="M291" s="121"/>
      <c r="N291" s="121"/>
      <c r="O291" s="121"/>
      <c r="P291" s="121"/>
      <c r="Q291" s="121"/>
      <c r="R291" s="121"/>
      <c r="S291" s="121"/>
      <c r="T291" s="121"/>
      <c r="U291" s="121"/>
      <c r="V291" s="121"/>
      <c r="W291" s="121">
        <v>0</v>
      </c>
      <c r="X291" s="711"/>
      <c r="Y291" s="713"/>
      <c r="Z291" s="121"/>
    </row>
    <row r="292" spans="2:26" x14ac:dyDescent="0.35">
      <c r="B292" s="161"/>
      <c r="C292" s="154"/>
      <c r="D292" s="154"/>
      <c r="H292" t="s">
        <v>53</v>
      </c>
      <c r="L292" s="17"/>
      <c r="M292" s="121"/>
      <c r="N292" s="121"/>
      <c r="O292" s="121"/>
      <c r="P292" s="121"/>
      <c r="Q292" s="121"/>
      <c r="R292" s="121"/>
      <c r="S292" s="121"/>
      <c r="T292" s="121"/>
      <c r="U292" s="121"/>
      <c r="V292" s="121"/>
      <c r="W292" s="121">
        <v>0</v>
      </c>
      <c r="X292" s="711"/>
      <c r="Y292" s="713"/>
      <c r="Z292" s="121"/>
    </row>
    <row r="293" spans="2:26" x14ac:dyDescent="0.35">
      <c r="B293" s="161"/>
      <c r="C293" s="154"/>
      <c r="D293" s="154"/>
      <c r="H293" t="s">
        <v>54</v>
      </c>
      <c r="L293" s="17"/>
      <c r="M293" s="121"/>
      <c r="N293" s="121"/>
      <c r="O293" s="121"/>
      <c r="P293" s="121"/>
      <c r="Q293" s="121"/>
      <c r="R293" s="121"/>
      <c r="S293" s="121"/>
      <c r="T293" s="121"/>
      <c r="U293" s="121"/>
      <c r="V293" s="121"/>
      <c r="W293" s="121">
        <v>0</v>
      </c>
      <c r="X293" s="711"/>
      <c r="Y293" s="713"/>
      <c r="Z293" s="121"/>
    </row>
    <row r="294" spans="2:26" x14ac:dyDescent="0.35">
      <c r="B294" s="161"/>
      <c r="C294" s="154"/>
      <c r="D294" s="154"/>
      <c r="H294" t="s">
        <v>55</v>
      </c>
      <c r="L294" s="17"/>
      <c r="M294" s="121"/>
      <c r="N294" s="121"/>
      <c r="O294" s="121"/>
      <c r="P294" s="121"/>
      <c r="Q294" s="121"/>
      <c r="R294" s="121"/>
      <c r="S294" s="121"/>
      <c r="T294" s="121"/>
      <c r="U294" s="121"/>
      <c r="V294" s="121"/>
      <c r="W294" s="121">
        <v>0</v>
      </c>
      <c r="X294" s="711"/>
      <c r="Y294" s="713"/>
      <c r="Z294" s="121"/>
    </row>
    <row r="295" spans="2:26" x14ac:dyDescent="0.35">
      <c r="B295" s="161"/>
      <c r="C295" s="154"/>
      <c r="D295" s="154"/>
      <c r="H295" t="s">
        <v>56</v>
      </c>
      <c r="L295" s="17"/>
      <c r="M295" s="121"/>
      <c r="N295" s="121"/>
      <c r="O295" s="121"/>
      <c r="P295" s="121"/>
      <c r="Q295" s="121"/>
      <c r="R295" s="121"/>
      <c r="S295" s="121"/>
      <c r="T295" s="121"/>
      <c r="U295" s="121"/>
      <c r="V295" s="121"/>
      <c r="W295" s="121">
        <v>0</v>
      </c>
      <c r="X295" s="711"/>
      <c r="Y295" s="713"/>
      <c r="Z295" s="121"/>
    </row>
    <row r="296" spans="2:26" x14ac:dyDescent="0.35">
      <c r="B296" s="161"/>
      <c r="C296" s="154"/>
      <c r="D296" s="154"/>
      <c r="H296" t="s">
        <v>57</v>
      </c>
      <c r="L296" s="17"/>
      <c r="M296" s="121"/>
      <c r="N296" s="121"/>
      <c r="O296" s="121"/>
      <c r="P296" s="121"/>
      <c r="Q296" s="121"/>
      <c r="R296" s="121"/>
      <c r="S296" s="121"/>
      <c r="T296" s="121"/>
      <c r="U296" s="121"/>
      <c r="V296" s="121"/>
      <c r="W296" s="121">
        <v>0</v>
      </c>
      <c r="X296" s="711"/>
      <c r="Y296" s="713"/>
      <c r="Z296" s="121"/>
    </row>
    <row r="297" spans="2:26" x14ac:dyDescent="0.35">
      <c r="B297" s="161"/>
      <c r="C297" s="154"/>
      <c r="D297" s="154"/>
      <c r="F297" t="s">
        <v>322</v>
      </c>
      <c r="G297" t="s">
        <v>522</v>
      </c>
      <c r="L297" s="17"/>
      <c r="M297" s="121"/>
      <c r="N297" s="121"/>
      <c r="O297" s="121"/>
      <c r="P297" s="121"/>
      <c r="Q297" s="121"/>
      <c r="R297" s="121"/>
      <c r="S297" s="121"/>
      <c r="T297" s="121"/>
      <c r="U297" s="121"/>
      <c r="V297" s="121"/>
      <c r="W297" s="121"/>
      <c r="X297" s="711"/>
      <c r="Y297" s="713"/>
      <c r="Z297" s="121"/>
    </row>
    <row r="298" spans="2:26" x14ac:dyDescent="0.35">
      <c r="B298" s="161"/>
      <c r="C298" s="154"/>
      <c r="D298" s="154"/>
      <c r="G298" t="s">
        <v>523</v>
      </c>
      <c r="L298" s="17"/>
      <c r="M298" s="121"/>
      <c r="N298" s="121"/>
      <c r="O298" s="121"/>
      <c r="P298" s="121"/>
      <c r="Q298" s="121"/>
      <c r="R298" s="121"/>
      <c r="S298" s="121"/>
      <c r="T298" s="121"/>
      <c r="U298" s="121"/>
      <c r="V298" s="121"/>
      <c r="W298" s="121">
        <v>32</v>
      </c>
      <c r="X298" s="711"/>
      <c r="Y298" s="713"/>
      <c r="Z298" s="121"/>
    </row>
    <row r="299" spans="2:26" x14ac:dyDescent="0.35">
      <c r="B299" s="161"/>
      <c r="C299" s="154"/>
      <c r="D299" s="154"/>
      <c r="E299" s="22"/>
      <c r="G299" t="s">
        <v>52</v>
      </c>
      <c r="L299" s="17"/>
      <c r="M299" s="121"/>
      <c r="N299" s="121"/>
      <c r="O299" s="121"/>
      <c r="P299" s="121"/>
      <c r="Q299" s="121"/>
      <c r="R299" s="121"/>
      <c r="S299" s="121"/>
      <c r="T299" s="121"/>
      <c r="U299" s="121"/>
      <c r="V299" s="121"/>
      <c r="W299" s="121">
        <v>0</v>
      </c>
      <c r="X299" s="711"/>
      <c r="Y299" s="713"/>
      <c r="Z299" s="121"/>
    </row>
    <row r="300" spans="2:26" x14ac:dyDescent="0.35">
      <c r="B300" s="161"/>
      <c r="C300" s="154"/>
      <c r="D300" s="154"/>
      <c r="E300" s="22"/>
      <c r="G300" t="s">
        <v>53</v>
      </c>
      <c r="L300" s="17"/>
      <c r="M300" s="121"/>
      <c r="N300" s="121"/>
      <c r="O300" s="121"/>
      <c r="P300" s="121"/>
      <c r="Q300" s="121"/>
      <c r="R300" s="121"/>
      <c r="S300" s="121"/>
      <c r="T300" s="121"/>
      <c r="U300" s="121"/>
      <c r="V300" s="121"/>
      <c r="W300" s="121">
        <v>3</v>
      </c>
      <c r="X300" s="711"/>
      <c r="Y300" s="713"/>
      <c r="Z300" s="121"/>
    </row>
    <row r="301" spans="2:26" x14ac:dyDescent="0.35">
      <c r="B301" s="161"/>
      <c r="C301" s="154"/>
      <c r="D301" s="154"/>
      <c r="E301" s="67"/>
      <c r="G301" t="s">
        <v>54</v>
      </c>
      <c r="L301" s="17"/>
      <c r="M301" s="121"/>
      <c r="N301" s="121"/>
      <c r="O301" s="121"/>
      <c r="P301" s="121"/>
      <c r="Q301" s="121"/>
      <c r="R301" s="121"/>
      <c r="S301" s="121"/>
      <c r="T301" s="121"/>
      <c r="U301" s="121"/>
      <c r="V301" s="121"/>
      <c r="W301" s="121">
        <v>10</v>
      </c>
      <c r="X301" s="711"/>
      <c r="Y301" s="713"/>
      <c r="Z301" s="121"/>
    </row>
    <row r="302" spans="2:26" x14ac:dyDescent="0.35">
      <c r="B302" s="161"/>
      <c r="C302" s="154"/>
      <c r="D302" s="154"/>
      <c r="E302" s="22"/>
      <c r="G302" t="s">
        <v>55</v>
      </c>
      <c r="L302" s="17"/>
      <c r="M302" s="121"/>
      <c r="N302" s="121"/>
      <c r="O302" s="121"/>
      <c r="P302" s="121"/>
      <c r="Q302" s="121"/>
      <c r="R302" s="121"/>
      <c r="S302" s="121"/>
      <c r="T302" s="121"/>
      <c r="U302" s="121"/>
      <c r="V302" s="121"/>
      <c r="W302" s="121">
        <v>8</v>
      </c>
      <c r="X302" s="711"/>
      <c r="Y302" s="713"/>
      <c r="Z302" s="121"/>
    </row>
    <row r="303" spans="2:26" x14ac:dyDescent="0.35">
      <c r="B303" s="161"/>
      <c r="C303" s="154"/>
      <c r="D303" s="154"/>
      <c r="E303" s="67"/>
      <c r="G303" t="s">
        <v>56</v>
      </c>
      <c r="L303" s="17"/>
      <c r="M303" s="121"/>
      <c r="N303" s="121"/>
      <c r="O303" s="121"/>
      <c r="P303" s="121"/>
      <c r="Q303" s="121"/>
      <c r="R303" s="121"/>
      <c r="S303" s="121"/>
      <c r="T303" s="121"/>
      <c r="U303" s="121"/>
      <c r="V303" s="121"/>
      <c r="W303" s="121">
        <v>11</v>
      </c>
      <c r="X303" s="711"/>
      <c r="Y303" s="713"/>
      <c r="Z303" s="121"/>
    </row>
    <row r="304" spans="2:26" x14ac:dyDescent="0.35">
      <c r="B304" s="161"/>
      <c r="C304" s="154"/>
      <c r="D304" s="154"/>
      <c r="G304" t="s">
        <v>57</v>
      </c>
      <c r="L304" s="17"/>
      <c r="M304" s="121"/>
      <c r="N304" s="121"/>
      <c r="O304" s="121"/>
      <c r="P304" s="121"/>
      <c r="Q304" s="121"/>
      <c r="R304" s="121"/>
      <c r="S304" s="121"/>
      <c r="T304" s="121"/>
      <c r="U304" s="121"/>
      <c r="V304" s="121"/>
      <c r="W304" s="121">
        <v>0</v>
      </c>
      <c r="X304" s="711"/>
      <c r="Y304" s="713"/>
      <c r="Z304" s="121"/>
    </row>
    <row r="305" spans="2:26" x14ac:dyDescent="0.35">
      <c r="B305" s="161"/>
      <c r="C305" s="154"/>
      <c r="D305" s="154"/>
      <c r="F305" t="s">
        <v>323</v>
      </c>
      <c r="G305" t="s">
        <v>524</v>
      </c>
      <c r="L305" s="17"/>
      <c r="M305" s="121"/>
      <c r="N305" s="121"/>
      <c r="O305" s="121"/>
      <c r="P305" s="121"/>
      <c r="Q305" s="121"/>
      <c r="R305" s="121"/>
      <c r="S305" s="121"/>
      <c r="T305" s="121"/>
      <c r="U305" s="121"/>
      <c r="V305" s="121"/>
      <c r="W305" s="121"/>
      <c r="X305" s="141"/>
      <c r="Y305" s="142"/>
      <c r="Z305" s="121"/>
    </row>
    <row r="306" spans="2:26" x14ac:dyDescent="0.35">
      <c r="B306" s="161"/>
      <c r="C306" s="154"/>
      <c r="D306" s="154"/>
      <c r="G306" t="s">
        <v>525</v>
      </c>
      <c r="L306" s="17"/>
      <c r="M306" s="121"/>
      <c r="N306" s="121"/>
      <c r="O306" s="121"/>
      <c r="P306" s="121"/>
      <c r="Q306" s="121"/>
      <c r="R306" s="121"/>
      <c r="S306" s="121"/>
      <c r="T306" s="121"/>
      <c r="U306" s="121"/>
      <c r="V306" s="121"/>
      <c r="W306" s="121">
        <v>0</v>
      </c>
      <c r="X306" s="141"/>
      <c r="Y306" s="142"/>
      <c r="Z306" s="121"/>
    </row>
    <row r="307" spans="2:26" x14ac:dyDescent="0.35">
      <c r="B307" s="161"/>
      <c r="C307" s="154"/>
      <c r="D307" s="154"/>
      <c r="G307" t="s">
        <v>500</v>
      </c>
      <c r="H307" t="s">
        <v>74</v>
      </c>
      <c r="L307" s="17"/>
      <c r="M307" s="121"/>
      <c r="N307" s="121"/>
      <c r="O307" s="121"/>
      <c r="P307" s="121"/>
      <c r="Q307" s="121"/>
      <c r="R307" s="121"/>
      <c r="S307" s="121"/>
      <c r="T307" s="121"/>
      <c r="U307" s="121"/>
      <c r="V307" s="121"/>
      <c r="W307" s="121">
        <v>0</v>
      </c>
      <c r="X307" s="141"/>
      <c r="Y307" s="142"/>
      <c r="Z307" s="121"/>
    </row>
    <row r="308" spans="2:26" x14ac:dyDescent="0.35">
      <c r="B308" s="161"/>
      <c r="C308" s="154"/>
      <c r="D308" s="154"/>
      <c r="H308" t="s">
        <v>52</v>
      </c>
      <c r="L308" s="17"/>
      <c r="M308" s="121"/>
      <c r="N308" s="121"/>
      <c r="O308" s="121"/>
      <c r="P308" s="121"/>
      <c r="Q308" s="121"/>
      <c r="R308" s="121"/>
      <c r="S308" s="121"/>
      <c r="T308" s="121"/>
      <c r="U308" s="121"/>
      <c r="V308" s="121"/>
      <c r="W308" s="121">
        <v>0</v>
      </c>
      <c r="X308" s="141"/>
      <c r="Y308" s="142"/>
      <c r="Z308" s="121"/>
    </row>
    <row r="309" spans="2:26" x14ac:dyDescent="0.35">
      <c r="B309" s="161"/>
      <c r="C309" s="154"/>
      <c r="D309" s="154"/>
      <c r="H309" t="s">
        <v>53</v>
      </c>
      <c r="L309" s="17"/>
      <c r="M309" s="121"/>
      <c r="N309" s="121"/>
      <c r="O309" s="121"/>
      <c r="P309" s="121"/>
      <c r="Q309" s="121"/>
      <c r="R309" s="121"/>
      <c r="S309" s="121"/>
      <c r="T309" s="121"/>
      <c r="U309" s="121"/>
      <c r="V309" s="121"/>
      <c r="W309" s="121">
        <v>0</v>
      </c>
      <c r="X309" s="141"/>
      <c r="Y309" s="142"/>
      <c r="Z309" s="121"/>
    </row>
    <row r="310" spans="2:26" x14ac:dyDescent="0.35">
      <c r="B310" s="161"/>
      <c r="C310" s="154"/>
      <c r="D310" s="154"/>
      <c r="H310" t="s">
        <v>54</v>
      </c>
      <c r="L310" s="17"/>
      <c r="M310" s="121"/>
      <c r="N310" s="121"/>
      <c r="O310" s="121"/>
      <c r="P310" s="121"/>
      <c r="Q310" s="121"/>
      <c r="R310" s="121"/>
      <c r="S310" s="121"/>
      <c r="T310" s="121"/>
      <c r="U310" s="121"/>
      <c r="V310" s="121"/>
      <c r="W310" s="121">
        <v>0</v>
      </c>
      <c r="X310" s="141"/>
      <c r="Y310" s="142"/>
      <c r="Z310" s="121"/>
    </row>
    <row r="311" spans="2:26" x14ac:dyDescent="0.35">
      <c r="B311" s="161"/>
      <c r="C311" s="154"/>
      <c r="D311" s="154"/>
      <c r="H311" t="s">
        <v>55</v>
      </c>
      <c r="L311" s="17"/>
      <c r="M311" s="121"/>
      <c r="N311" s="121"/>
      <c r="O311" s="121"/>
      <c r="P311" s="121"/>
      <c r="Q311" s="121"/>
      <c r="R311" s="121"/>
      <c r="S311" s="121"/>
      <c r="T311" s="121"/>
      <c r="U311" s="121"/>
      <c r="V311" s="121"/>
      <c r="W311" s="121">
        <v>0</v>
      </c>
      <c r="X311" s="141"/>
      <c r="Y311" s="142"/>
      <c r="Z311" s="121"/>
    </row>
    <row r="312" spans="2:26" x14ac:dyDescent="0.35">
      <c r="B312" s="161"/>
      <c r="C312" s="154"/>
      <c r="D312" s="154"/>
      <c r="H312" t="s">
        <v>56</v>
      </c>
      <c r="L312" s="17"/>
      <c r="M312" s="121"/>
      <c r="N312" s="121"/>
      <c r="O312" s="121"/>
      <c r="P312" s="121"/>
      <c r="Q312" s="121"/>
      <c r="R312" s="121"/>
      <c r="S312" s="121"/>
      <c r="T312" s="121"/>
      <c r="U312" s="121"/>
      <c r="V312" s="121"/>
      <c r="W312" s="121">
        <v>0</v>
      </c>
      <c r="X312" s="711"/>
      <c r="Y312" s="713"/>
      <c r="Z312" s="121"/>
    </row>
    <row r="313" spans="2:26" x14ac:dyDescent="0.35">
      <c r="B313" s="161"/>
      <c r="C313" s="154"/>
      <c r="D313" s="154"/>
      <c r="H313" t="s">
        <v>57</v>
      </c>
      <c r="L313" s="17"/>
      <c r="M313" s="121"/>
      <c r="N313" s="121"/>
      <c r="O313" s="121"/>
      <c r="P313" s="121"/>
      <c r="Q313" s="121"/>
      <c r="R313" s="121"/>
      <c r="S313" s="121"/>
      <c r="T313" s="121"/>
      <c r="U313" s="121"/>
      <c r="V313" s="121"/>
      <c r="W313" s="121">
        <v>0</v>
      </c>
      <c r="X313" s="711"/>
      <c r="Y313" s="713"/>
      <c r="Z313" s="121"/>
    </row>
    <row r="314" spans="2:26" x14ac:dyDescent="0.35">
      <c r="B314" s="161"/>
      <c r="C314" s="154"/>
      <c r="D314" s="154"/>
      <c r="G314" t="s">
        <v>500</v>
      </c>
      <c r="H314" t="s">
        <v>75</v>
      </c>
      <c r="L314" s="17"/>
      <c r="M314" s="121"/>
      <c r="N314" s="121"/>
      <c r="O314" s="121"/>
      <c r="P314" s="121"/>
      <c r="Q314" s="121"/>
      <c r="R314" s="121"/>
      <c r="S314" s="121"/>
      <c r="T314" s="121"/>
      <c r="U314" s="121"/>
      <c r="V314" s="121"/>
      <c r="W314" s="121">
        <v>0</v>
      </c>
      <c r="X314" s="711"/>
      <c r="Y314" s="713"/>
      <c r="Z314" s="121"/>
    </row>
    <row r="315" spans="2:26" x14ac:dyDescent="0.35">
      <c r="B315" s="161"/>
      <c r="C315" s="154"/>
      <c r="D315" s="154"/>
      <c r="H315" t="s">
        <v>526</v>
      </c>
      <c r="L315" s="17"/>
      <c r="M315" s="121"/>
      <c r="N315" s="121"/>
      <c r="O315" s="121"/>
      <c r="P315" s="121"/>
      <c r="Q315" s="121"/>
      <c r="R315" s="121"/>
      <c r="S315" s="121"/>
      <c r="T315" s="121"/>
      <c r="U315" s="121"/>
      <c r="V315" s="121"/>
      <c r="W315" s="121">
        <v>0</v>
      </c>
      <c r="X315" s="711"/>
      <c r="Y315" s="713"/>
      <c r="Z315" s="121"/>
    </row>
    <row r="316" spans="2:26" x14ac:dyDescent="0.35">
      <c r="B316" s="161"/>
      <c r="C316" s="154"/>
      <c r="D316" s="154"/>
      <c r="H316" t="s">
        <v>54</v>
      </c>
      <c r="L316" s="17"/>
      <c r="M316" s="121"/>
      <c r="N316" s="121"/>
      <c r="O316" s="121"/>
      <c r="P316" s="121"/>
      <c r="Q316" s="121"/>
      <c r="R316" s="121"/>
      <c r="S316" s="121"/>
      <c r="T316" s="121"/>
      <c r="U316" s="121"/>
      <c r="V316" s="121"/>
      <c r="W316" s="121">
        <v>0</v>
      </c>
      <c r="X316" s="711"/>
      <c r="Y316" s="713"/>
      <c r="Z316" s="121"/>
    </row>
    <row r="317" spans="2:26" x14ac:dyDescent="0.35">
      <c r="B317" s="161"/>
      <c r="C317" s="154"/>
      <c r="D317" s="154"/>
      <c r="H317" t="s">
        <v>55</v>
      </c>
      <c r="L317" s="17"/>
      <c r="M317" s="121"/>
      <c r="N317" s="121"/>
      <c r="O317" s="121"/>
      <c r="P317" s="121"/>
      <c r="Q317" s="121"/>
      <c r="R317" s="121"/>
      <c r="S317" s="121"/>
      <c r="T317" s="121"/>
      <c r="U317" s="121"/>
      <c r="V317" s="121"/>
      <c r="W317" s="121">
        <v>0</v>
      </c>
      <c r="X317" s="711"/>
      <c r="Y317" s="713"/>
      <c r="Z317" s="121"/>
    </row>
    <row r="318" spans="2:26" x14ac:dyDescent="0.35">
      <c r="B318" s="161"/>
      <c r="C318" s="154"/>
      <c r="D318" s="154"/>
      <c r="H318" t="s">
        <v>56</v>
      </c>
      <c r="L318" s="17"/>
      <c r="M318" s="121"/>
      <c r="N318" s="121"/>
      <c r="O318" s="121"/>
      <c r="P318" s="121"/>
      <c r="Q318" s="121"/>
      <c r="R318" s="121"/>
      <c r="S318" s="121"/>
      <c r="T318" s="121"/>
      <c r="U318" s="121"/>
      <c r="V318" s="121"/>
      <c r="W318" s="121">
        <v>0</v>
      </c>
      <c r="X318" s="711"/>
      <c r="Y318" s="713"/>
      <c r="Z318" s="121"/>
    </row>
    <row r="319" spans="2:26" x14ac:dyDescent="0.35">
      <c r="B319" s="161"/>
      <c r="C319" s="154"/>
      <c r="D319" s="154"/>
      <c r="H319" t="s">
        <v>57</v>
      </c>
      <c r="L319" s="17"/>
      <c r="M319" s="121"/>
      <c r="N319" s="121"/>
      <c r="O319" s="121"/>
      <c r="P319" s="121"/>
      <c r="Q319" s="121"/>
      <c r="R319" s="121"/>
      <c r="S319" s="121"/>
      <c r="T319" s="121"/>
      <c r="U319" s="121"/>
      <c r="V319" s="121"/>
      <c r="W319" s="121">
        <v>0</v>
      </c>
      <c r="X319" s="711"/>
      <c r="Y319" s="713"/>
      <c r="Z319" s="121"/>
    </row>
    <row r="320" spans="2:26" x14ac:dyDescent="0.35">
      <c r="B320" s="161"/>
      <c r="C320" s="154"/>
      <c r="D320" s="154"/>
      <c r="F320" t="s">
        <v>324</v>
      </c>
      <c r="G320" t="s">
        <v>527</v>
      </c>
      <c r="L320" s="17"/>
      <c r="M320" s="121"/>
      <c r="N320" s="121"/>
      <c r="O320" s="121"/>
      <c r="P320" s="121"/>
      <c r="Q320" s="121"/>
      <c r="R320" s="121"/>
      <c r="S320" s="121"/>
      <c r="T320" s="121"/>
      <c r="U320" s="121"/>
      <c r="V320" s="121"/>
      <c r="W320" s="121">
        <v>1</v>
      </c>
      <c r="X320" s="711"/>
      <c r="Y320" s="713"/>
      <c r="Z320" s="121"/>
    </row>
    <row r="321" spans="2:26" x14ac:dyDescent="0.35">
      <c r="B321" s="161"/>
      <c r="C321" s="154"/>
      <c r="D321" s="154"/>
      <c r="G321" t="s">
        <v>54</v>
      </c>
      <c r="L321" s="17"/>
      <c r="M321" s="121"/>
      <c r="N321" s="121"/>
      <c r="O321" s="121"/>
      <c r="P321" s="121"/>
      <c r="Q321" s="121"/>
      <c r="R321" s="121"/>
      <c r="S321" s="121"/>
      <c r="T321" s="121"/>
      <c r="U321" s="121"/>
      <c r="V321" s="121"/>
      <c r="W321" s="121">
        <v>0</v>
      </c>
      <c r="X321" s="711"/>
      <c r="Y321" s="713"/>
      <c r="Z321" s="121"/>
    </row>
    <row r="322" spans="2:26" x14ac:dyDescent="0.35">
      <c r="B322" s="161"/>
      <c r="C322" s="154"/>
      <c r="D322" s="154"/>
      <c r="G322" t="s">
        <v>55</v>
      </c>
      <c r="L322" s="17"/>
      <c r="M322" s="121"/>
      <c r="N322" s="121"/>
      <c r="O322" s="121"/>
      <c r="P322" s="121"/>
      <c r="Q322" s="121"/>
      <c r="R322" s="121"/>
      <c r="S322" s="121"/>
      <c r="T322" s="121"/>
      <c r="U322" s="121"/>
      <c r="V322" s="121"/>
      <c r="W322" s="121">
        <v>1</v>
      </c>
      <c r="X322" s="711"/>
      <c r="Y322" s="713"/>
      <c r="Z322" s="121"/>
    </row>
    <row r="323" spans="2:26" x14ac:dyDescent="0.35">
      <c r="B323" s="161"/>
      <c r="C323" s="154"/>
      <c r="D323" s="154"/>
      <c r="G323" t="s">
        <v>56</v>
      </c>
      <c r="L323" s="17"/>
      <c r="M323" s="121"/>
      <c r="N323" s="121"/>
      <c r="O323" s="121"/>
      <c r="P323" s="121"/>
      <c r="Q323" s="121"/>
      <c r="R323" s="121"/>
      <c r="S323" s="121"/>
      <c r="T323" s="121"/>
      <c r="U323" s="121"/>
      <c r="V323" s="121"/>
      <c r="W323" s="121">
        <v>0</v>
      </c>
      <c r="X323" s="711"/>
      <c r="Y323" s="713"/>
      <c r="Z323" s="121"/>
    </row>
    <row r="324" spans="2:26" x14ac:dyDescent="0.35">
      <c r="B324" s="161"/>
      <c r="C324" s="154"/>
      <c r="D324" s="154"/>
      <c r="G324" t="s">
        <v>57</v>
      </c>
      <c r="L324" s="17"/>
      <c r="M324" s="121"/>
      <c r="N324" s="121"/>
      <c r="O324" s="121"/>
      <c r="P324" s="121"/>
      <c r="Q324" s="121"/>
      <c r="R324" s="121"/>
      <c r="S324" s="121"/>
      <c r="T324" s="121"/>
      <c r="U324" s="121"/>
      <c r="V324" s="121"/>
      <c r="W324" s="121">
        <v>0</v>
      </c>
      <c r="X324" s="711"/>
      <c r="Y324" s="713"/>
      <c r="Z324" s="121"/>
    </row>
    <row r="325" spans="2:26" x14ac:dyDescent="0.35">
      <c r="B325" s="161"/>
      <c r="C325" s="154"/>
      <c r="D325" s="154"/>
      <c r="F325" t="s">
        <v>342</v>
      </c>
      <c r="G325" t="s">
        <v>528</v>
      </c>
      <c r="L325" s="17"/>
      <c r="M325" s="121"/>
      <c r="N325" s="121"/>
      <c r="O325" s="121"/>
      <c r="P325" s="121"/>
      <c r="Q325" s="121"/>
      <c r="R325" s="121"/>
      <c r="S325" s="121"/>
      <c r="T325" s="121"/>
      <c r="U325" s="121"/>
      <c r="V325" s="121"/>
      <c r="W325" s="121">
        <v>48</v>
      </c>
      <c r="X325" s="711"/>
      <c r="Y325" s="713"/>
      <c r="Z325" s="121"/>
    </row>
    <row r="326" spans="2:26" x14ac:dyDescent="0.35">
      <c r="B326" s="161"/>
      <c r="C326" s="154"/>
      <c r="D326" s="154"/>
      <c r="G326" t="s">
        <v>52</v>
      </c>
      <c r="L326" s="17"/>
      <c r="M326" s="121"/>
      <c r="N326" s="121"/>
      <c r="O326" s="121"/>
      <c r="P326" s="121"/>
      <c r="Q326" s="121"/>
      <c r="R326" s="121"/>
      <c r="S326" s="121"/>
      <c r="T326" s="121"/>
      <c r="U326" s="121"/>
      <c r="V326" s="121"/>
      <c r="W326" s="121">
        <v>0</v>
      </c>
      <c r="X326" s="711"/>
      <c r="Y326" s="713"/>
      <c r="Z326" s="121"/>
    </row>
    <row r="327" spans="2:26" x14ac:dyDescent="0.35">
      <c r="B327" s="161"/>
      <c r="C327" s="154"/>
      <c r="D327" s="154"/>
      <c r="G327" t="s">
        <v>53</v>
      </c>
      <c r="L327" s="17"/>
      <c r="M327" s="121"/>
      <c r="N327" s="121"/>
      <c r="O327" s="121"/>
      <c r="P327" s="121"/>
      <c r="Q327" s="121"/>
      <c r="R327" s="121"/>
      <c r="S327" s="121"/>
      <c r="T327" s="121"/>
      <c r="U327" s="121"/>
      <c r="V327" s="121"/>
      <c r="W327" s="121">
        <v>0</v>
      </c>
      <c r="X327" s="711"/>
      <c r="Y327" s="713"/>
      <c r="Z327" s="121"/>
    </row>
    <row r="328" spans="2:26" x14ac:dyDescent="0.35">
      <c r="B328" s="161"/>
      <c r="C328" s="154"/>
      <c r="D328" s="154"/>
      <c r="G328" t="s">
        <v>54</v>
      </c>
      <c r="L328" s="17"/>
      <c r="M328" s="121"/>
      <c r="N328" s="121"/>
      <c r="O328" s="121"/>
      <c r="P328" s="121"/>
      <c r="Q328" s="121"/>
      <c r="R328" s="121"/>
      <c r="S328" s="121"/>
      <c r="T328" s="121"/>
      <c r="U328" s="121"/>
      <c r="V328" s="121"/>
      <c r="W328" s="121">
        <v>0</v>
      </c>
      <c r="X328" s="711"/>
      <c r="Y328" s="713"/>
      <c r="Z328" s="121"/>
    </row>
    <row r="329" spans="2:26" x14ac:dyDescent="0.35">
      <c r="B329" s="161"/>
      <c r="C329" s="154"/>
      <c r="D329" s="154"/>
      <c r="E329" s="68"/>
      <c r="G329" t="s">
        <v>55</v>
      </c>
      <c r="L329" s="17"/>
      <c r="M329" s="121"/>
      <c r="N329" s="121"/>
      <c r="O329" s="121"/>
      <c r="P329" s="121"/>
      <c r="Q329" s="121"/>
      <c r="R329" s="121"/>
      <c r="S329" s="121"/>
      <c r="T329" s="121"/>
      <c r="U329" s="121"/>
      <c r="V329" s="121"/>
      <c r="W329" s="121">
        <v>10</v>
      </c>
      <c r="X329" s="711"/>
      <c r="Y329" s="713"/>
      <c r="Z329" s="121"/>
    </row>
    <row r="330" spans="2:26" x14ac:dyDescent="0.35">
      <c r="B330" s="161"/>
      <c r="C330" s="154"/>
      <c r="D330" s="154"/>
      <c r="E330" s="22"/>
      <c r="G330" t="s">
        <v>56</v>
      </c>
      <c r="L330" s="17"/>
      <c r="M330" s="121"/>
      <c r="N330" s="121"/>
      <c r="O330" s="121"/>
      <c r="P330" s="121"/>
      <c r="Q330" s="121"/>
      <c r="R330" s="121"/>
      <c r="S330" s="121"/>
      <c r="T330" s="121"/>
      <c r="U330" s="121"/>
      <c r="V330" s="121"/>
      <c r="W330" s="121">
        <v>16</v>
      </c>
      <c r="X330" s="711"/>
      <c r="Y330" s="713"/>
      <c r="Z330" s="121"/>
    </row>
    <row r="331" spans="2:26" x14ac:dyDescent="0.35">
      <c r="B331" s="161"/>
      <c r="C331" s="154"/>
      <c r="D331" s="154"/>
      <c r="G331" t="s">
        <v>57</v>
      </c>
      <c r="L331" s="17"/>
      <c r="M331" s="121"/>
      <c r="N331" s="121"/>
      <c r="O331" s="121"/>
      <c r="P331" s="121"/>
      <c r="Q331" s="121"/>
      <c r="R331" s="121"/>
      <c r="S331" s="121"/>
      <c r="T331" s="121"/>
      <c r="U331" s="121"/>
      <c r="V331" s="121"/>
      <c r="W331" s="121">
        <v>22</v>
      </c>
      <c r="X331" s="711"/>
      <c r="Y331" s="713"/>
      <c r="Z331" s="121"/>
    </row>
    <row r="332" spans="2:26" x14ac:dyDescent="0.35">
      <c r="B332" s="161"/>
      <c r="C332" s="154"/>
      <c r="D332" s="154"/>
      <c r="E332" s="22"/>
      <c r="F332" t="s">
        <v>343</v>
      </c>
      <c r="G332" t="s">
        <v>529</v>
      </c>
      <c r="L332" s="17"/>
      <c r="M332" s="121"/>
      <c r="N332" s="121"/>
      <c r="O332" s="121"/>
      <c r="P332" s="121"/>
      <c r="Q332" s="121"/>
      <c r="R332" s="121"/>
      <c r="S332" s="121"/>
      <c r="T332" s="121"/>
      <c r="U332" s="121"/>
      <c r="V332" s="121"/>
      <c r="W332" s="121">
        <v>0</v>
      </c>
      <c r="X332" s="711"/>
      <c r="Y332" s="713"/>
      <c r="Z332" s="121"/>
    </row>
    <row r="333" spans="2:26" x14ac:dyDescent="0.35">
      <c r="B333" s="161"/>
      <c r="C333" s="154"/>
      <c r="D333" s="154"/>
      <c r="G333" t="s">
        <v>52</v>
      </c>
      <c r="L333" s="17"/>
      <c r="M333" s="121"/>
      <c r="N333" s="121"/>
      <c r="O333" s="121"/>
      <c r="P333" s="121"/>
      <c r="Q333" s="121"/>
      <c r="R333" s="121"/>
      <c r="S333" s="121"/>
      <c r="T333" s="121"/>
      <c r="U333" s="121"/>
      <c r="V333" s="121"/>
      <c r="W333" s="121">
        <v>0</v>
      </c>
      <c r="X333" s="711"/>
      <c r="Y333" s="713"/>
      <c r="Z333" s="121"/>
    </row>
    <row r="334" spans="2:26" x14ac:dyDescent="0.35">
      <c r="B334" s="161"/>
      <c r="C334" s="154"/>
      <c r="D334" s="154"/>
      <c r="E334" s="41"/>
      <c r="G334" t="s">
        <v>53</v>
      </c>
      <c r="L334" s="17"/>
      <c r="M334" s="121"/>
      <c r="N334" s="121"/>
      <c r="O334" s="121"/>
      <c r="P334" s="121"/>
      <c r="Q334" s="121"/>
      <c r="R334" s="121"/>
      <c r="S334" s="121"/>
      <c r="T334" s="121"/>
      <c r="U334" s="121"/>
      <c r="V334" s="121"/>
      <c r="W334" s="121">
        <v>0</v>
      </c>
      <c r="X334" s="711"/>
      <c r="Y334" s="713"/>
      <c r="Z334" s="121"/>
    </row>
    <row r="335" spans="2:26" x14ac:dyDescent="0.35">
      <c r="B335" s="161"/>
      <c r="C335" s="154"/>
      <c r="D335" s="154"/>
      <c r="E335" s="70"/>
      <c r="G335" t="s">
        <v>54</v>
      </c>
      <c r="L335" s="17"/>
      <c r="M335" s="121"/>
      <c r="N335" s="121"/>
      <c r="O335" s="121"/>
      <c r="P335" s="121"/>
      <c r="Q335" s="121"/>
      <c r="R335" s="121"/>
      <c r="S335" s="121"/>
      <c r="T335" s="121"/>
      <c r="U335" s="121"/>
      <c r="V335" s="121"/>
      <c r="W335" s="121">
        <v>0</v>
      </c>
      <c r="X335" s="711"/>
      <c r="Y335" s="713"/>
      <c r="Z335" s="121"/>
    </row>
    <row r="336" spans="2:26" ht="15" customHeight="1" x14ac:dyDescent="0.35">
      <c r="B336" s="161"/>
      <c r="C336" s="154"/>
      <c r="D336" s="154"/>
      <c r="E336" s="41"/>
      <c r="F336" s="42"/>
      <c r="G336" t="s">
        <v>55</v>
      </c>
      <c r="L336" s="17"/>
      <c r="M336" s="121"/>
      <c r="N336" s="121"/>
      <c r="O336" s="121"/>
      <c r="P336" s="121"/>
      <c r="Q336" s="121"/>
      <c r="R336" s="121"/>
      <c r="S336" s="121"/>
      <c r="T336" s="121"/>
      <c r="U336" s="121"/>
      <c r="V336" s="121"/>
      <c r="W336" s="121">
        <v>0</v>
      </c>
      <c r="X336" s="711"/>
      <c r="Y336" s="713"/>
      <c r="Z336" s="121"/>
    </row>
    <row r="337" spans="2:26" x14ac:dyDescent="0.35">
      <c r="B337" s="161"/>
      <c r="C337" s="154"/>
      <c r="D337" s="154"/>
      <c r="E337" s="72"/>
      <c r="G337" t="s">
        <v>56</v>
      </c>
      <c r="L337" s="17"/>
      <c r="M337" s="121"/>
      <c r="N337" s="121"/>
      <c r="O337" s="121"/>
      <c r="P337" s="121"/>
      <c r="Q337" s="121"/>
      <c r="R337" s="121"/>
      <c r="S337" s="121"/>
      <c r="T337" s="121"/>
      <c r="U337" s="121"/>
      <c r="V337" s="121"/>
      <c r="W337" s="121">
        <v>0</v>
      </c>
      <c r="X337" s="711"/>
      <c r="Y337" s="713"/>
      <c r="Z337" s="121"/>
    </row>
    <row r="338" spans="2:26" x14ac:dyDescent="0.35">
      <c r="B338" s="161"/>
      <c r="C338" s="154"/>
      <c r="D338" s="154"/>
      <c r="E338" s="72"/>
      <c r="G338" t="s">
        <v>57</v>
      </c>
      <c r="L338" s="17"/>
      <c r="M338" s="121"/>
      <c r="N338" s="121"/>
      <c r="O338" s="121"/>
      <c r="P338" s="121"/>
      <c r="Q338" s="121"/>
      <c r="R338" s="121"/>
      <c r="S338" s="121"/>
      <c r="T338" s="121"/>
      <c r="U338" s="121"/>
      <c r="V338" s="121"/>
      <c r="W338" s="121">
        <v>0</v>
      </c>
      <c r="X338" s="711"/>
      <c r="Y338" s="713"/>
      <c r="Z338" s="121"/>
    </row>
    <row r="339" spans="2:26" x14ac:dyDescent="0.35">
      <c r="B339" s="161"/>
      <c r="C339" s="154"/>
      <c r="D339" s="154"/>
      <c r="E339" s="41"/>
      <c r="F339" t="s">
        <v>530</v>
      </c>
      <c r="G339" t="s">
        <v>531</v>
      </c>
      <c r="L339" s="17"/>
      <c r="M339" s="121"/>
      <c r="N339" s="121"/>
      <c r="O339" s="121"/>
      <c r="P339" s="121"/>
      <c r="Q339" s="121"/>
      <c r="R339" s="121"/>
      <c r="S339" s="121"/>
      <c r="T339" s="121"/>
      <c r="U339" s="121"/>
      <c r="V339" s="121"/>
      <c r="W339" s="121">
        <v>0</v>
      </c>
      <c r="X339" s="711"/>
      <c r="Y339" s="713"/>
      <c r="Z339" s="121"/>
    </row>
    <row r="340" spans="2:26" ht="15" customHeight="1" x14ac:dyDescent="0.35">
      <c r="B340" s="161"/>
      <c r="C340" s="154"/>
      <c r="D340" s="154"/>
      <c r="E340" s="73"/>
      <c r="F340" s="42"/>
      <c r="G340" t="s">
        <v>54</v>
      </c>
      <c r="L340" s="17"/>
      <c r="M340" s="121"/>
      <c r="N340" s="125"/>
      <c r="O340" s="125"/>
      <c r="P340" s="125"/>
      <c r="Q340" s="125"/>
      <c r="R340" s="125"/>
      <c r="S340" s="125"/>
      <c r="T340" s="125"/>
      <c r="U340" s="125"/>
      <c r="V340" s="125"/>
      <c r="W340" s="121">
        <v>0</v>
      </c>
      <c r="X340" s="711"/>
      <c r="Y340" s="713"/>
      <c r="Z340" s="121"/>
    </row>
    <row r="341" spans="2:26" x14ac:dyDescent="0.35">
      <c r="B341" s="161"/>
      <c r="C341" s="154"/>
      <c r="D341" s="154"/>
      <c r="E341" s="73"/>
      <c r="G341" t="s">
        <v>55</v>
      </c>
      <c r="L341" s="17"/>
      <c r="M341" s="121"/>
      <c r="N341" s="125"/>
      <c r="O341" s="125"/>
      <c r="P341" s="125"/>
      <c r="Q341" s="125"/>
      <c r="R341" s="125"/>
      <c r="S341" s="125"/>
      <c r="T341" s="125"/>
      <c r="U341" s="125"/>
      <c r="V341" s="125"/>
      <c r="W341" s="121">
        <v>0</v>
      </c>
      <c r="X341" s="711"/>
      <c r="Y341" s="713"/>
      <c r="Z341" s="121"/>
    </row>
    <row r="342" spans="2:26" x14ac:dyDescent="0.35">
      <c r="B342" s="161"/>
      <c r="C342" s="154"/>
      <c r="D342" s="154"/>
      <c r="E342" s="41"/>
      <c r="G342" t="s">
        <v>56</v>
      </c>
      <c r="L342" s="17"/>
      <c r="M342" s="121"/>
      <c r="N342" s="125"/>
      <c r="O342" s="125"/>
      <c r="P342" s="125"/>
      <c r="Q342" s="125"/>
      <c r="R342" s="125"/>
      <c r="S342" s="125"/>
      <c r="T342" s="125"/>
      <c r="U342" s="125"/>
      <c r="V342" s="125"/>
      <c r="W342" s="121">
        <v>0</v>
      </c>
      <c r="X342" s="711"/>
      <c r="Y342" s="713"/>
      <c r="Z342" s="121"/>
    </row>
    <row r="343" spans="2:26" x14ac:dyDescent="0.35">
      <c r="B343" s="161"/>
      <c r="C343" s="154"/>
      <c r="D343" s="154"/>
      <c r="E343" s="72"/>
      <c r="G343" t="s">
        <v>57</v>
      </c>
      <c r="L343" s="17"/>
      <c r="M343" s="121"/>
      <c r="N343" s="125"/>
      <c r="O343" s="125"/>
      <c r="P343" s="125"/>
      <c r="Q343" s="125"/>
      <c r="R343" s="125"/>
      <c r="S343" s="125"/>
      <c r="T343" s="125"/>
      <c r="U343" s="125"/>
      <c r="V343" s="125"/>
      <c r="W343" s="121">
        <v>0</v>
      </c>
      <c r="X343" s="711"/>
      <c r="Y343" s="713"/>
      <c r="Z343" s="121"/>
    </row>
    <row r="344" spans="2:26" ht="15" customHeight="1" x14ac:dyDescent="0.35">
      <c r="B344" s="161"/>
      <c r="C344" s="154"/>
      <c r="D344" s="154"/>
      <c r="E344" s="74"/>
      <c r="F344" s="42" t="s">
        <v>532</v>
      </c>
      <c r="G344" t="s">
        <v>533</v>
      </c>
      <c r="L344" s="17"/>
      <c r="M344" s="121"/>
      <c r="N344" s="121"/>
      <c r="O344" s="121"/>
      <c r="P344" s="121"/>
      <c r="Q344" s="121"/>
      <c r="R344" s="121"/>
      <c r="S344" s="121"/>
      <c r="T344" s="121"/>
      <c r="U344" s="121"/>
      <c r="V344" s="121"/>
      <c r="W344" s="121">
        <v>0</v>
      </c>
      <c r="X344" s="711"/>
      <c r="Y344" s="713"/>
      <c r="Z344" s="121"/>
    </row>
    <row r="345" spans="2:26" x14ac:dyDescent="0.35">
      <c r="B345" s="161"/>
      <c r="C345" s="154"/>
      <c r="D345" s="154"/>
      <c r="E345" s="70"/>
      <c r="G345" t="s">
        <v>52</v>
      </c>
      <c r="L345" s="17"/>
      <c r="M345" s="121"/>
      <c r="N345" s="121"/>
      <c r="O345" s="121"/>
      <c r="P345" s="121"/>
      <c r="Q345" s="121"/>
      <c r="R345" s="121"/>
      <c r="S345" s="121"/>
      <c r="T345" s="121"/>
      <c r="U345" s="121"/>
      <c r="V345" s="121"/>
      <c r="W345" s="121">
        <v>0</v>
      </c>
      <c r="X345" s="711"/>
      <c r="Y345" s="713"/>
      <c r="Z345" s="121"/>
    </row>
    <row r="346" spans="2:26" x14ac:dyDescent="0.35">
      <c r="B346" s="161"/>
      <c r="C346" s="154"/>
      <c r="D346" s="154"/>
      <c r="E346" s="41"/>
      <c r="G346" t="s">
        <v>53</v>
      </c>
      <c r="L346" s="17"/>
      <c r="M346" s="121"/>
      <c r="N346" s="121"/>
      <c r="O346" s="121"/>
      <c r="P346" s="121"/>
      <c r="Q346" s="121"/>
      <c r="R346" s="121"/>
      <c r="S346" s="121"/>
      <c r="T346" s="121"/>
      <c r="U346" s="121"/>
      <c r="V346" s="121"/>
      <c r="W346" s="121">
        <v>0</v>
      </c>
      <c r="X346" s="711"/>
      <c r="Y346" s="713"/>
      <c r="Z346" s="121"/>
    </row>
    <row r="347" spans="2:26" x14ac:dyDescent="0.35">
      <c r="B347" s="161"/>
      <c r="C347" s="154"/>
      <c r="D347" s="154"/>
      <c r="E347" s="72"/>
      <c r="G347" t="s">
        <v>54</v>
      </c>
      <c r="L347" s="17"/>
      <c r="M347" s="121"/>
      <c r="N347" s="121"/>
      <c r="O347" s="121"/>
      <c r="P347" s="121"/>
      <c r="Q347" s="121"/>
      <c r="R347" s="121"/>
      <c r="S347" s="121"/>
      <c r="T347" s="121"/>
      <c r="U347" s="121"/>
      <c r="V347" s="121"/>
      <c r="W347" s="121">
        <v>0</v>
      </c>
      <c r="X347" s="711"/>
      <c r="Y347" s="713"/>
      <c r="Z347" s="121"/>
    </row>
    <row r="348" spans="2:26" x14ac:dyDescent="0.35">
      <c r="B348" s="161"/>
      <c r="C348" s="154"/>
      <c r="D348" s="154"/>
      <c r="E348" s="72"/>
      <c r="G348" t="s">
        <v>55</v>
      </c>
      <c r="L348" s="17"/>
      <c r="M348" s="121"/>
      <c r="N348" s="121"/>
      <c r="O348" s="121"/>
      <c r="P348" s="121"/>
      <c r="Q348" s="121"/>
      <c r="R348" s="121"/>
      <c r="S348" s="121"/>
      <c r="T348" s="121"/>
      <c r="U348" s="121"/>
      <c r="V348" s="121"/>
      <c r="W348" s="121">
        <v>0</v>
      </c>
      <c r="X348" s="711"/>
      <c r="Y348" s="713"/>
      <c r="Z348" s="121"/>
    </row>
    <row r="349" spans="2:26" x14ac:dyDescent="0.35">
      <c r="B349" s="161"/>
      <c r="C349" s="154"/>
      <c r="D349" s="154"/>
      <c r="E349" s="76"/>
      <c r="G349" t="s">
        <v>56</v>
      </c>
      <c r="L349" s="17"/>
      <c r="M349" s="121"/>
      <c r="N349" s="139"/>
      <c r="O349" s="139"/>
      <c r="P349" s="139"/>
      <c r="Q349" s="139"/>
      <c r="R349" s="139"/>
      <c r="S349" s="139"/>
      <c r="T349" s="139"/>
      <c r="U349" s="139"/>
      <c r="V349" s="139"/>
      <c r="W349" s="139">
        <v>0</v>
      </c>
      <c r="X349" s="711"/>
      <c r="Y349" s="713"/>
      <c r="Z349" s="121"/>
    </row>
    <row r="350" spans="2:26" x14ac:dyDescent="0.35">
      <c r="B350" s="161"/>
      <c r="C350" s="154"/>
      <c r="D350" s="154"/>
      <c r="E350" s="76"/>
      <c r="G350" t="s">
        <v>57</v>
      </c>
      <c r="L350" s="17"/>
      <c r="M350" s="121"/>
      <c r="N350" s="121"/>
      <c r="O350" s="121"/>
      <c r="P350" s="121"/>
      <c r="Q350" s="121"/>
      <c r="R350" s="121"/>
      <c r="S350" s="121"/>
      <c r="T350" s="121"/>
      <c r="U350" s="121"/>
      <c r="V350" s="121"/>
      <c r="W350" s="121">
        <v>0</v>
      </c>
      <c r="X350" s="711"/>
      <c r="Y350" s="713"/>
      <c r="Z350" s="121"/>
    </row>
    <row r="351" spans="2:26" x14ac:dyDescent="0.35">
      <c r="B351" s="161"/>
      <c r="C351" s="154"/>
      <c r="D351" s="154"/>
      <c r="E351" s="41"/>
      <c r="F351" t="s">
        <v>534</v>
      </c>
      <c r="G351" t="s">
        <v>535</v>
      </c>
      <c r="L351" s="17"/>
      <c r="M351" s="121"/>
      <c r="N351" s="121"/>
      <c r="O351" s="121"/>
      <c r="P351" s="121"/>
      <c r="Q351" s="121"/>
      <c r="R351" s="121"/>
      <c r="S351" s="121"/>
      <c r="T351" s="121"/>
      <c r="U351" s="121"/>
      <c r="V351" s="121"/>
      <c r="W351" s="121">
        <v>0</v>
      </c>
      <c r="X351" s="711"/>
      <c r="Y351" s="713"/>
      <c r="Z351" s="121"/>
    </row>
    <row r="352" spans="2:26" x14ac:dyDescent="0.35">
      <c r="B352" s="161"/>
      <c r="C352" s="154"/>
      <c r="D352" s="154"/>
      <c r="E352" s="72"/>
      <c r="G352" t="s">
        <v>52</v>
      </c>
      <c r="L352" s="17"/>
      <c r="M352" s="121"/>
      <c r="N352" s="125"/>
      <c r="O352" s="125"/>
      <c r="P352" s="125"/>
      <c r="Q352" s="125"/>
      <c r="R352" s="125"/>
      <c r="S352" s="125"/>
      <c r="T352" s="125"/>
      <c r="U352" s="125"/>
      <c r="V352" s="125"/>
      <c r="W352" s="121">
        <v>0</v>
      </c>
      <c r="X352" s="711"/>
      <c r="Y352" s="713"/>
      <c r="Z352" s="121"/>
    </row>
    <row r="353" spans="2:26" x14ac:dyDescent="0.35">
      <c r="B353" s="161"/>
      <c r="C353" s="154"/>
      <c r="D353" s="154"/>
      <c r="E353" s="74"/>
      <c r="G353" t="s">
        <v>53</v>
      </c>
      <c r="L353" s="17"/>
      <c r="M353" s="121"/>
      <c r="N353" s="121"/>
      <c r="O353" s="121"/>
      <c r="P353" s="121"/>
      <c r="Q353" s="121"/>
      <c r="R353" s="121"/>
      <c r="S353" s="121"/>
      <c r="T353" s="121"/>
      <c r="U353" s="121"/>
      <c r="V353" s="121"/>
      <c r="W353" s="121">
        <v>0</v>
      </c>
      <c r="X353" s="711"/>
      <c r="Y353" s="713"/>
      <c r="Z353" s="121"/>
    </row>
    <row r="354" spans="2:26" x14ac:dyDescent="0.35">
      <c r="B354" s="161"/>
      <c r="C354" s="154"/>
      <c r="D354" s="154"/>
      <c r="E354" s="70"/>
      <c r="G354" t="s">
        <v>54</v>
      </c>
      <c r="L354" s="17"/>
      <c r="M354" s="121"/>
      <c r="N354" s="121"/>
      <c r="O354" s="121"/>
      <c r="P354" s="121"/>
      <c r="Q354" s="121"/>
      <c r="R354" s="121"/>
      <c r="S354" s="121"/>
      <c r="T354" s="121"/>
      <c r="U354" s="121"/>
      <c r="V354" s="121"/>
      <c r="W354" s="121">
        <v>0</v>
      </c>
      <c r="X354" s="711"/>
      <c r="Y354" s="713"/>
      <c r="Z354" s="121"/>
    </row>
    <row r="355" spans="2:26" x14ac:dyDescent="0.35">
      <c r="B355" s="161"/>
      <c r="C355" s="154"/>
      <c r="D355" s="154"/>
      <c r="E355" s="78"/>
      <c r="G355" t="s">
        <v>55</v>
      </c>
      <c r="L355" s="17"/>
      <c r="M355" s="121"/>
      <c r="N355" s="121"/>
      <c r="O355" s="121"/>
      <c r="P355" s="121"/>
      <c r="Q355" s="121"/>
      <c r="R355" s="121"/>
      <c r="S355" s="121"/>
      <c r="T355" s="121"/>
      <c r="U355" s="121"/>
      <c r="V355" s="121"/>
      <c r="W355" s="121">
        <v>0</v>
      </c>
      <c r="X355" s="711"/>
      <c r="Y355" s="713"/>
      <c r="Z355" s="121"/>
    </row>
    <row r="356" spans="2:26" x14ac:dyDescent="0.35">
      <c r="B356" s="161"/>
      <c r="C356" s="154"/>
      <c r="D356" s="154"/>
      <c r="E356" s="72"/>
      <c r="G356" t="s">
        <v>56</v>
      </c>
      <c r="L356" s="17"/>
      <c r="M356" s="121"/>
      <c r="N356" s="121"/>
      <c r="O356" s="121"/>
      <c r="P356" s="121"/>
      <c r="Q356" s="121"/>
      <c r="R356" s="121"/>
      <c r="S356" s="121"/>
      <c r="T356" s="121"/>
      <c r="U356" s="121"/>
      <c r="V356" s="121"/>
      <c r="W356" s="121">
        <v>0</v>
      </c>
      <c r="X356" s="711"/>
      <c r="Y356" s="713"/>
      <c r="Z356" s="121"/>
    </row>
    <row r="357" spans="2:26" x14ac:dyDescent="0.35">
      <c r="B357" s="161"/>
      <c r="C357" s="154"/>
      <c r="D357" s="154"/>
      <c r="E357" s="72"/>
      <c r="G357" t="s">
        <v>57</v>
      </c>
      <c r="L357" s="17"/>
      <c r="M357" s="121"/>
      <c r="N357" s="121"/>
      <c r="O357" s="121"/>
      <c r="P357" s="121"/>
      <c r="Q357" s="121"/>
      <c r="R357" s="121"/>
      <c r="S357" s="121"/>
      <c r="T357" s="121"/>
      <c r="U357" s="121"/>
      <c r="V357" s="121"/>
      <c r="W357" s="121">
        <v>0</v>
      </c>
      <c r="X357" s="711"/>
      <c r="Y357" s="713"/>
      <c r="Z357" s="121"/>
    </row>
    <row r="358" spans="2:26" x14ac:dyDescent="0.35">
      <c r="B358" s="161"/>
      <c r="C358" s="154"/>
      <c r="D358" s="154"/>
      <c r="E358" s="78"/>
      <c r="G358" t="s">
        <v>500</v>
      </c>
      <c r="H358" t="s">
        <v>86</v>
      </c>
      <c r="L358" s="17"/>
      <c r="M358" s="121"/>
      <c r="N358" s="125"/>
      <c r="O358" s="125"/>
      <c r="P358" s="125"/>
      <c r="Q358" s="125"/>
      <c r="R358" s="125"/>
      <c r="S358" s="125"/>
      <c r="T358" s="125"/>
      <c r="U358" s="125"/>
      <c r="V358" s="125"/>
      <c r="W358" s="121">
        <v>0</v>
      </c>
      <c r="X358" s="711"/>
      <c r="Y358" s="713"/>
      <c r="Z358" s="121"/>
    </row>
    <row r="359" spans="2:26" x14ac:dyDescent="0.35">
      <c r="B359" s="161"/>
      <c r="C359" s="154"/>
      <c r="D359" s="154"/>
      <c r="E359" s="81"/>
      <c r="H359" t="s">
        <v>52</v>
      </c>
      <c r="L359" s="17"/>
      <c r="M359" s="121"/>
      <c r="N359" s="125"/>
      <c r="O359" s="125"/>
      <c r="P359" s="125"/>
      <c r="Q359" s="125"/>
      <c r="R359" s="125"/>
      <c r="S359" s="125"/>
      <c r="T359" s="125"/>
      <c r="U359" s="125"/>
      <c r="V359" s="125"/>
      <c r="W359" s="125">
        <v>0</v>
      </c>
      <c r="X359" s="711"/>
      <c r="Y359" s="713"/>
      <c r="Z359" s="121"/>
    </row>
    <row r="360" spans="2:26" x14ac:dyDescent="0.35">
      <c r="B360" s="161"/>
      <c r="C360" s="154"/>
      <c r="D360" s="154"/>
      <c r="E360" s="72"/>
      <c r="H360" t="s">
        <v>53</v>
      </c>
      <c r="L360" s="17"/>
      <c r="M360" s="121"/>
      <c r="N360" s="125"/>
      <c r="O360" s="125"/>
      <c r="P360" s="125"/>
      <c r="Q360" s="125"/>
      <c r="R360" s="125"/>
      <c r="S360" s="125"/>
      <c r="T360" s="125"/>
      <c r="U360" s="125"/>
      <c r="V360" s="125"/>
      <c r="W360" s="121">
        <v>0</v>
      </c>
      <c r="X360" s="711"/>
      <c r="Y360" s="713"/>
      <c r="Z360" s="121"/>
    </row>
    <row r="361" spans="2:26" x14ac:dyDescent="0.35">
      <c r="B361" s="161"/>
      <c r="C361" s="154"/>
      <c r="D361" s="154"/>
      <c r="E361" s="78"/>
      <c r="H361" t="s">
        <v>54</v>
      </c>
      <c r="L361" s="17"/>
      <c r="M361" s="121"/>
      <c r="N361" s="125"/>
      <c r="O361" s="125"/>
      <c r="P361" s="125"/>
      <c r="Q361" s="125"/>
      <c r="R361" s="125"/>
      <c r="S361" s="125"/>
      <c r="T361" s="125"/>
      <c r="U361" s="125"/>
      <c r="V361" s="125"/>
      <c r="W361" s="121">
        <v>0</v>
      </c>
      <c r="X361" s="711"/>
      <c r="Y361" s="713"/>
      <c r="Z361" s="121"/>
    </row>
    <row r="362" spans="2:26" x14ac:dyDescent="0.35">
      <c r="B362" s="161"/>
      <c r="C362" s="154"/>
      <c r="D362" s="154"/>
      <c r="E362" s="72"/>
      <c r="H362" t="s">
        <v>55</v>
      </c>
      <c r="L362" s="17"/>
      <c r="M362" s="121"/>
      <c r="N362" s="125"/>
      <c r="O362" s="125"/>
      <c r="P362" s="125"/>
      <c r="Q362" s="125"/>
      <c r="R362" s="125"/>
      <c r="S362" s="125"/>
      <c r="T362" s="125"/>
      <c r="U362" s="125"/>
      <c r="V362" s="125"/>
      <c r="W362" s="125">
        <v>0</v>
      </c>
      <c r="X362" s="711"/>
      <c r="Y362" s="713"/>
      <c r="Z362" s="121"/>
    </row>
    <row r="363" spans="2:26" x14ac:dyDescent="0.35">
      <c r="B363" s="161"/>
      <c r="C363" s="154"/>
      <c r="D363" s="154"/>
      <c r="E363" s="72"/>
      <c r="H363" t="s">
        <v>56</v>
      </c>
      <c r="L363" s="17"/>
      <c r="M363" s="121"/>
      <c r="N363" s="121"/>
      <c r="O363" s="121"/>
      <c r="P363" s="121"/>
      <c r="Q363" s="121"/>
      <c r="R363" s="121"/>
      <c r="S363" s="121"/>
      <c r="T363" s="121"/>
      <c r="U363" s="121"/>
      <c r="V363" s="121"/>
      <c r="W363" s="121">
        <v>0</v>
      </c>
      <c r="X363" s="711"/>
      <c r="Y363" s="713"/>
      <c r="Z363" s="121"/>
    </row>
    <row r="364" spans="2:26" x14ac:dyDescent="0.35">
      <c r="B364" s="161"/>
      <c r="C364" s="154"/>
      <c r="D364" s="154"/>
      <c r="E364" s="70"/>
      <c r="H364" t="s">
        <v>57</v>
      </c>
      <c r="L364" s="17"/>
      <c r="M364" s="121"/>
      <c r="N364" s="121"/>
      <c r="O364" s="121"/>
      <c r="P364" s="121"/>
      <c r="Q364" s="121"/>
      <c r="R364" s="121"/>
      <c r="S364" s="121"/>
      <c r="T364" s="121"/>
      <c r="U364" s="121"/>
      <c r="V364" s="121"/>
      <c r="W364" s="121">
        <v>0</v>
      </c>
      <c r="X364" s="711"/>
      <c r="Y364" s="713"/>
      <c r="Z364" s="121"/>
    </row>
    <row r="365" spans="2:26" x14ac:dyDescent="0.35">
      <c r="B365" s="161"/>
      <c r="C365" s="154"/>
      <c r="D365" s="154"/>
      <c r="E365" s="78"/>
      <c r="G365" t="s">
        <v>500</v>
      </c>
      <c r="H365" t="s">
        <v>87</v>
      </c>
      <c r="L365" s="17"/>
      <c r="M365" s="121"/>
      <c r="N365" s="121"/>
      <c r="O365" s="121"/>
      <c r="P365" s="121"/>
      <c r="Q365" s="121"/>
      <c r="R365" s="121"/>
      <c r="S365" s="121"/>
      <c r="T365" s="121"/>
      <c r="U365" s="121"/>
      <c r="V365" s="121"/>
      <c r="W365" s="121">
        <v>0</v>
      </c>
      <c r="X365" s="711"/>
      <c r="Y365" s="713"/>
      <c r="Z365" s="121"/>
    </row>
    <row r="366" spans="2:26" x14ac:dyDescent="0.35">
      <c r="B366" s="161"/>
      <c r="C366" s="154"/>
      <c r="D366" s="154"/>
      <c r="E366" s="74"/>
      <c r="H366" t="s">
        <v>52</v>
      </c>
      <c r="L366" s="17"/>
      <c r="M366" s="121"/>
      <c r="N366" s="121"/>
      <c r="O366" s="121"/>
      <c r="P366" s="121"/>
      <c r="Q366" s="121"/>
      <c r="R366" s="121"/>
      <c r="S366" s="121"/>
      <c r="T366" s="121"/>
      <c r="U366" s="121"/>
      <c r="V366" s="121"/>
      <c r="W366" s="121">
        <v>0</v>
      </c>
      <c r="X366" s="711"/>
      <c r="Y366" s="713"/>
      <c r="Z366" s="121"/>
    </row>
    <row r="367" spans="2:26" x14ac:dyDescent="0.35">
      <c r="B367" s="161"/>
      <c r="C367" s="154"/>
      <c r="D367" s="154"/>
      <c r="E367" s="74"/>
      <c r="H367" t="s">
        <v>53</v>
      </c>
      <c r="L367" s="17"/>
      <c r="M367" s="121"/>
      <c r="N367" s="121"/>
      <c r="O367" s="121"/>
      <c r="P367" s="121"/>
      <c r="Q367" s="121"/>
      <c r="R367" s="121"/>
      <c r="S367" s="121"/>
      <c r="T367" s="121"/>
      <c r="U367" s="121"/>
      <c r="V367" s="121"/>
      <c r="W367" s="121">
        <v>0</v>
      </c>
      <c r="X367" s="711"/>
      <c r="Y367" s="713"/>
      <c r="Z367" s="121"/>
    </row>
    <row r="368" spans="2:26" x14ac:dyDescent="0.35">
      <c r="B368" s="161"/>
      <c r="C368" s="154"/>
      <c r="D368" s="154"/>
      <c r="E368" s="74"/>
      <c r="H368" t="s">
        <v>54</v>
      </c>
      <c r="L368" s="17"/>
      <c r="M368" s="121"/>
      <c r="N368" s="121"/>
      <c r="O368" s="121"/>
      <c r="P368" s="121"/>
      <c r="Q368" s="121"/>
      <c r="R368" s="121"/>
      <c r="S368" s="121"/>
      <c r="T368" s="121"/>
      <c r="U368" s="121"/>
      <c r="V368" s="121"/>
      <c r="W368" s="121">
        <v>0</v>
      </c>
      <c r="X368" s="711"/>
      <c r="Y368" s="713"/>
      <c r="Z368" s="121"/>
    </row>
    <row r="369" spans="2:26" x14ac:dyDescent="0.35">
      <c r="B369" s="161"/>
      <c r="C369" s="154"/>
      <c r="D369" s="154"/>
      <c r="E369" s="74"/>
      <c r="H369" t="s">
        <v>55</v>
      </c>
      <c r="L369" s="17"/>
      <c r="M369" s="121"/>
      <c r="N369" s="121"/>
      <c r="O369" s="121"/>
      <c r="P369" s="121"/>
      <c r="Q369" s="121"/>
      <c r="R369" s="121"/>
      <c r="S369" s="121"/>
      <c r="T369" s="121"/>
      <c r="U369" s="121"/>
      <c r="V369" s="121"/>
      <c r="W369" s="121">
        <v>0</v>
      </c>
      <c r="X369" s="711"/>
      <c r="Y369" s="713"/>
      <c r="Z369" s="121"/>
    </row>
    <row r="370" spans="2:26" x14ac:dyDescent="0.35">
      <c r="B370" s="161"/>
      <c r="C370" s="154"/>
      <c r="D370" s="154"/>
      <c r="E370" s="78"/>
      <c r="H370" t="s">
        <v>56</v>
      </c>
      <c r="L370" s="17"/>
      <c r="M370" s="121"/>
      <c r="N370" s="121"/>
      <c r="O370" s="121"/>
      <c r="P370" s="121"/>
      <c r="Q370" s="121"/>
      <c r="R370" s="121"/>
      <c r="S370" s="121"/>
      <c r="T370" s="121"/>
      <c r="U370" s="121"/>
      <c r="V370" s="121"/>
      <c r="W370" s="121">
        <v>0</v>
      </c>
      <c r="X370" s="711"/>
      <c r="Y370" s="713"/>
      <c r="Z370" s="121"/>
    </row>
    <row r="371" spans="2:26" x14ac:dyDescent="0.35">
      <c r="B371" s="161"/>
      <c r="C371" s="154"/>
      <c r="D371" s="154"/>
      <c r="E371" s="74"/>
      <c r="H371" t="s">
        <v>57</v>
      </c>
      <c r="L371" s="17"/>
      <c r="M371" s="121"/>
      <c r="N371" s="121"/>
      <c r="O371" s="121"/>
      <c r="P371" s="121"/>
      <c r="Q371" s="121"/>
      <c r="R371" s="121"/>
      <c r="S371" s="121"/>
      <c r="T371" s="121"/>
      <c r="U371" s="121"/>
      <c r="V371" s="121"/>
      <c r="W371" s="121">
        <v>0</v>
      </c>
      <c r="X371" s="711"/>
      <c r="Y371" s="713"/>
      <c r="Z371" s="121"/>
    </row>
    <row r="372" spans="2:26" x14ac:dyDescent="0.35">
      <c r="B372" s="161"/>
      <c r="C372" s="154"/>
      <c r="D372" s="154"/>
      <c r="E372" s="74"/>
      <c r="G372" t="s">
        <v>500</v>
      </c>
      <c r="H372" t="s">
        <v>88</v>
      </c>
      <c r="L372" s="17"/>
      <c r="M372" s="121"/>
      <c r="N372" s="121"/>
      <c r="O372" s="121"/>
      <c r="P372" s="121"/>
      <c r="Q372" s="121"/>
      <c r="R372" s="121"/>
      <c r="S372" s="121"/>
      <c r="T372" s="121"/>
      <c r="U372" s="121"/>
      <c r="V372" s="121"/>
      <c r="W372" s="121">
        <v>0</v>
      </c>
      <c r="X372" s="711"/>
      <c r="Y372" s="713"/>
      <c r="Z372" s="121"/>
    </row>
    <row r="373" spans="2:26" x14ac:dyDescent="0.35">
      <c r="B373" s="161"/>
      <c r="C373" s="154"/>
      <c r="D373" s="154"/>
      <c r="E373" s="74"/>
      <c r="H373" t="s">
        <v>52</v>
      </c>
      <c r="L373" s="17"/>
      <c r="M373" s="121"/>
      <c r="N373" s="121"/>
      <c r="O373" s="121"/>
      <c r="P373" s="121"/>
      <c r="Q373" s="121"/>
      <c r="R373" s="121"/>
      <c r="S373" s="121"/>
      <c r="T373" s="121"/>
      <c r="U373" s="121"/>
      <c r="V373" s="121"/>
      <c r="W373" s="121">
        <v>0</v>
      </c>
      <c r="X373" s="711"/>
      <c r="Y373" s="713"/>
      <c r="Z373" s="121"/>
    </row>
    <row r="374" spans="2:26" x14ac:dyDescent="0.35">
      <c r="B374" s="161"/>
      <c r="C374" s="154"/>
      <c r="D374" s="154"/>
      <c r="E374" s="74"/>
      <c r="H374" t="s">
        <v>53</v>
      </c>
      <c r="L374" s="17"/>
      <c r="M374" s="121"/>
      <c r="N374" s="121"/>
      <c r="O374" s="121"/>
      <c r="P374" s="121"/>
      <c r="Q374" s="121"/>
      <c r="R374" s="121"/>
      <c r="S374" s="121"/>
      <c r="T374" s="121"/>
      <c r="U374" s="121"/>
      <c r="V374" s="121"/>
      <c r="W374" s="121">
        <v>0</v>
      </c>
      <c r="X374" s="711"/>
      <c r="Y374" s="713"/>
      <c r="Z374" s="121"/>
    </row>
    <row r="375" spans="2:26" x14ac:dyDescent="0.35">
      <c r="B375" s="161"/>
      <c r="C375" s="154"/>
      <c r="D375" s="154"/>
      <c r="E375" s="82"/>
      <c r="H375" t="s">
        <v>54</v>
      </c>
      <c r="L375" s="17"/>
      <c r="M375" s="121"/>
      <c r="N375" s="121"/>
      <c r="O375" s="121"/>
      <c r="P375" s="121"/>
      <c r="Q375" s="121"/>
      <c r="R375" s="121"/>
      <c r="S375" s="121"/>
      <c r="T375" s="121"/>
      <c r="U375" s="121"/>
      <c r="V375" s="121"/>
      <c r="W375" s="121">
        <v>0</v>
      </c>
      <c r="X375" s="711"/>
      <c r="Y375" s="713"/>
      <c r="Z375" s="121"/>
    </row>
    <row r="376" spans="2:26" x14ac:dyDescent="0.35">
      <c r="B376" s="161"/>
      <c r="C376" s="154"/>
      <c r="D376" s="154"/>
      <c r="E376" s="78"/>
      <c r="H376" t="s">
        <v>55</v>
      </c>
      <c r="L376" s="17"/>
      <c r="M376" s="121"/>
      <c r="N376" s="121"/>
      <c r="O376" s="121"/>
      <c r="P376" s="121"/>
      <c r="Q376" s="121"/>
      <c r="R376" s="121"/>
      <c r="S376" s="121"/>
      <c r="T376" s="121"/>
      <c r="U376" s="121"/>
      <c r="V376" s="121"/>
      <c r="W376" s="121">
        <v>0</v>
      </c>
      <c r="X376" s="711"/>
      <c r="Y376" s="713"/>
      <c r="Z376" s="121"/>
    </row>
    <row r="377" spans="2:26" x14ac:dyDescent="0.35">
      <c r="B377" s="161"/>
      <c r="C377" s="154"/>
      <c r="D377" s="154"/>
      <c r="E377" s="74"/>
      <c r="H377" t="s">
        <v>56</v>
      </c>
      <c r="L377" s="17"/>
      <c r="M377" s="121"/>
      <c r="N377" s="121"/>
      <c r="O377" s="121"/>
      <c r="P377" s="121"/>
      <c r="Q377" s="121"/>
      <c r="R377" s="121"/>
      <c r="S377" s="121"/>
      <c r="T377" s="121"/>
      <c r="U377" s="121"/>
      <c r="V377" s="121"/>
      <c r="W377" s="121">
        <v>0</v>
      </c>
      <c r="X377" s="711"/>
      <c r="Y377" s="713"/>
      <c r="Z377" s="121"/>
    </row>
    <row r="378" spans="2:26" x14ac:dyDescent="0.35">
      <c r="B378" s="161"/>
      <c r="C378" s="154"/>
      <c r="D378" s="154"/>
      <c r="E378" s="74"/>
      <c r="H378" t="s">
        <v>57</v>
      </c>
      <c r="L378" s="17"/>
      <c r="M378" s="121"/>
      <c r="N378" s="121"/>
      <c r="O378" s="121"/>
      <c r="P378" s="121"/>
      <c r="Q378" s="121"/>
      <c r="R378" s="121"/>
      <c r="S378" s="121"/>
      <c r="T378" s="121"/>
      <c r="U378" s="121"/>
      <c r="V378" s="121"/>
      <c r="W378" s="121">
        <v>0</v>
      </c>
      <c r="X378" s="711"/>
      <c r="Y378" s="713"/>
      <c r="Z378" s="121"/>
    </row>
    <row r="379" spans="2:26" x14ac:dyDescent="0.35">
      <c r="B379" s="161"/>
      <c r="C379" s="154"/>
      <c r="D379" s="154"/>
      <c r="E379" s="74"/>
      <c r="G379" t="s">
        <v>500</v>
      </c>
      <c r="H379" t="s">
        <v>89</v>
      </c>
      <c r="L379" s="17"/>
      <c r="M379" s="121"/>
      <c r="N379" s="121"/>
      <c r="O379" s="121"/>
      <c r="P379" s="121"/>
      <c r="Q379" s="121"/>
      <c r="R379" s="121"/>
      <c r="S379" s="121"/>
      <c r="T379" s="121"/>
      <c r="U379" s="121"/>
      <c r="V379" s="121"/>
      <c r="W379" s="121">
        <v>0</v>
      </c>
      <c r="X379" s="711"/>
      <c r="Y379" s="713"/>
      <c r="Z379" s="121"/>
    </row>
    <row r="380" spans="2:26" x14ac:dyDescent="0.35">
      <c r="B380" s="161"/>
      <c r="C380" s="154"/>
      <c r="D380" s="154"/>
      <c r="E380" s="74"/>
      <c r="H380" t="s">
        <v>52</v>
      </c>
      <c r="L380" s="17"/>
      <c r="M380" s="121"/>
      <c r="N380" s="121"/>
      <c r="O380" s="121"/>
      <c r="P380" s="121"/>
      <c r="Q380" s="121"/>
      <c r="R380" s="121"/>
      <c r="S380" s="121"/>
      <c r="T380" s="121"/>
      <c r="U380" s="121"/>
      <c r="V380" s="121"/>
      <c r="W380" s="121">
        <v>0</v>
      </c>
      <c r="X380" s="711"/>
      <c r="Y380" s="713"/>
      <c r="Z380" s="121"/>
    </row>
    <row r="381" spans="2:26" x14ac:dyDescent="0.35">
      <c r="B381" s="161"/>
      <c r="C381" s="154"/>
      <c r="D381" s="154"/>
      <c r="E381" s="70"/>
      <c r="H381" t="s">
        <v>53</v>
      </c>
      <c r="L381" s="17"/>
      <c r="M381" s="121"/>
      <c r="N381" s="121"/>
      <c r="O381" s="121"/>
      <c r="P381" s="121"/>
      <c r="Q381" s="121"/>
      <c r="R381" s="121"/>
      <c r="S381" s="121"/>
      <c r="T381" s="121"/>
      <c r="U381" s="121"/>
      <c r="V381" s="121"/>
      <c r="W381" s="121">
        <v>0</v>
      </c>
      <c r="X381" s="711"/>
      <c r="Y381" s="713"/>
      <c r="Z381" s="121"/>
    </row>
    <row r="382" spans="2:26" x14ac:dyDescent="0.35">
      <c r="B382" s="161"/>
      <c r="C382" s="154"/>
      <c r="D382" s="154"/>
      <c r="E382" s="78"/>
      <c r="H382" t="s">
        <v>54</v>
      </c>
      <c r="L382" s="17"/>
      <c r="M382" s="121"/>
      <c r="N382" s="121"/>
      <c r="O382" s="121"/>
      <c r="P382" s="121"/>
      <c r="Q382" s="121"/>
      <c r="R382" s="121"/>
      <c r="S382" s="121"/>
      <c r="T382" s="121"/>
      <c r="U382" s="121"/>
      <c r="V382" s="121"/>
      <c r="W382" s="121">
        <v>0</v>
      </c>
      <c r="X382" s="711"/>
      <c r="Y382" s="713"/>
      <c r="Z382" s="121"/>
    </row>
    <row r="383" spans="2:26" x14ac:dyDescent="0.35">
      <c r="B383" s="161"/>
      <c r="C383" s="154"/>
      <c r="D383" s="154"/>
      <c r="E383" s="72"/>
      <c r="H383" t="s">
        <v>55</v>
      </c>
      <c r="L383" s="17"/>
      <c r="M383" s="121"/>
      <c r="N383" s="121"/>
      <c r="O383" s="121"/>
      <c r="P383" s="121"/>
      <c r="Q383" s="121"/>
      <c r="R383" s="121"/>
      <c r="S383" s="121"/>
      <c r="T383" s="121"/>
      <c r="U383" s="121"/>
      <c r="V383" s="121"/>
      <c r="W383" s="121">
        <v>0</v>
      </c>
      <c r="X383" s="711"/>
      <c r="Y383" s="713"/>
      <c r="Z383" s="121"/>
    </row>
    <row r="384" spans="2:26" x14ac:dyDescent="0.35">
      <c r="B384" s="161"/>
      <c r="C384" s="154"/>
      <c r="D384" s="154"/>
      <c r="E384" s="72"/>
      <c r="H384" t="s">
        <v>56</v>
      </c>
      <c r="L384" s="17"/>
      <c r="M384" s="121"/>
      <c r="N384" s="121"/>
      <c r="O384" s="121"/>
      <c r="P384" s="121"/>
      <c r="Q384" s="121"/>
      <c r="R384" s="121"/>
      <c r="S384" s="121"/>
      <c r="T384" s="121"/>
      <c r="U384" s="121"/>
      <c r="V384" s="121"/>
      <c r="W384" s="121">
        <v>0</v>
      </c>
      <c r="X384" s="711"/>
      <c r="Y384" s="713"/>
      <c r="Z384" s="121"/>
    </row>
    <row r="385" spans="2:26" x14ac:dyDescent="0.35">
      <c r="B385" s="161"/>
      <c r="C385" s="154"/>
      <c r="D385" s="154"/>
      <c r="E385" s="78"/>
      <c r="H385" t="s">
        <v>57</v>
      </c>
      <c r="L385" s="17"/>
      <c r="M385" s="121"/>
      <c r="N385" s="121"/>
      <c r="O385" s="121"/>
      <c r="P385" s="121"/>
      <c r="Q385" s="121"/>
      <c r="R385" s="121"/>
      <c r="S385" s="121"/>
      <c r="T385" s="121"/>
      <c r="U385" s="121"/>
      <c r="V385" s="121"/>
      <c r="W385" s="121">
        <v>0</v>
      </c>
      <c r="X385" s="711"/>
      <c r="Y385" s="713"/>
      <c r="Z385" s="121"/>
    </row>
    <row r="386" spans="2:26" x14ac:dyDescent="0.35">
      <c r="B386" s="161"/>
      <c r="C386" s="154"/>
      <c r="D386" s="154"/>
      <c r="E386" s="72"/>
      <c r="G386" t="s">
        <v>500</v>
      </c>
      <c r="H386" t="s">
        <v>90</v>
      </c>
      <c r="L386" s="17"/>
      <c r="M386" s="121"/>
      <c r="N386" s="125"/>
      <c r="O386" s="125"/>
      <c r="P386" s="125"/>
      <c r="Q386" s="125"/>
      <c r="R386" s="125"/>
      <c r="S386" s="125"/>
      <c r="T386" s="125"/>
      <c r="U386" s="125"/>
      <c r="V386" s="125"/>
      <c r="W386" s="121">
        <v>0</v>
      </c>
      <c r="X386" s="711"/>
      <c r="Y386" s="713"/>
      <c r="Z386" s="121"/>
    </row>
    <row r="387" spans="2:26" x14ac:dyDescent="0.35">
      <c r="B387" s="161"/>
      <c r="C387" s="154"/>
      <c r="D387" s="154"/>
      <c r="E387" s="72"/>
      <c r="H387" t="s">
        <v>52</v>
      </c>
      <c r="L387" s="17"/>
      <c r="M387" s="121"/>
      <c r="N387" s="125"/>
      <c r="O387" s="125"/>
      <c r="P387" s="125"/>
      <c r="Q387" s="125"/>
      <c r="R387" s="125"/>
      <c r="S387" s="125"/>
      <c r="T387" s="125"/>
      <c r="U387" s="125"/>
      <c r="V387" s="125"/>
      <c r="W387" s="121">
        <v>0</v>
      </c>
      <c r="X387" s="711"/>
      <c r="Y387" s="713"/>
      <c r="Z387" s="121"/>
    </row>
    <row r="388" spans="2:26" x14ac:dyDescent="0.35">
      <c r="B388" s="161"/>
      <c r="C388" s="154"/>
      <c r="D388" s="154"/>
      <c r="E388" s="78"/>
      <c r="H388" t="s">
        <v>53</v>
      </c>
      <c r="L388" s="17"/>
      <c r="M388" s="121"/>
      <c r="N388" s="125"/>
      <c r="O388" s="125"/>
      <c r="P388" s="125"/>
      <c r="Q388" s="125"/>
      <c r="R388" s="125"/>
      <c r="S388" s="125"/>
      <c r="T388" s="125"/>
      <c r="U388" s="125"/>
      <c r="V388" s="125"/>
      <c r="W388" s="121">
        <v>0</v>
      </c>
      <c r="X388" s="711"/>
      <c r="Y388" s="713"/>
      <c r="Z388" s="121"/>
    </row>
    <row r="389" spans="2:26" x14ac:dyDescent="0.35">
      <c r="B389" s="161"/>
      <c r="C389" s="154"/>
      <c r="D389" s="154"/>
      <c r="E389" s="81"/>
      <c r="H389" t="s">
        <v>54</v>
      </c>
      <c r="L389" s="17"/>
      <c r="M389" s="121"/>
      <c r="N389" s="125"/>
      <c r="O389" s="125"/>
      <c r="P389" s="125"/>
      <c r="Q389" s="125"/>
      <c r="R389" s="125"/>
      <c r="S389" s="125"/>
      <c r="T389" s="125"/>
      <c r="U389" s="125"/>
      <c r="V389" s="125"/>
      <c r="W389" s="121">
        <v>0</v>
      </c>
      <c r="X389" s="711"/>
      <c r="Y389" s="713"/>
      <c r="Z389" s="121"/>
    </row>
    <row r="390" spans="2:26" x14ac:dyDescent="0.35">
      <c r="B390" s="161"/>
      <c r="C390" s="154"/>
      <c r="D390" s="154"/>
      <c r="H390" t="s">
        <v>55</v>
      </c>
      <c r="L390" s="17"/>
      <c r="M390" s="121"/>
      <c r="N390" s="125"/>
      <c r="O390" s="125"/>
      <c r="P390" s="125"/>
      <c r="Q390" s="125"/>
      <c r="R390" s="125"/>
      <c r="S390" s="125"/>
      <c r="T390" s="125"/>
      <c r="U390" s="125"/>
      <c r="V390" s="125"/>
      <c r="W390" s="121">
        <v>0</v>
      </c>
      <c r="X390" s="711"/>
      <c r="Y390" s="713"/>
      <c r="Z390" s="121"/>
    </row>
    <row r="391" spans="2:26" x14ac:dyDescent="0.35">
      <c r="B391" s="161"/>
      <c r="C391" s="154"/>
      <c r="D391" s="154"/>
      <c r="H391" t="s">
        <v>56</v>
      </c>
      <c r="L391" s="17"/>
      <c r="M391" s="121"/>
      <c r="N391" s="121"/>
      <c r="O391" s="121"/>
      <c r="P391" s="121"/>
      <c r="Q391" s="121"/>
      <c r="R391" s="121"/>
      <c r="S391" s="121"/>
      <c r="T391" s="121"/>
      <c r="U391" s="121"/>
      <c r="V391" s="121"/>
      <c r="W391" s="121">
        <v>0</v>
      </c>
      <c r="X391" s="711"/>
      <c r="Y391" s="713"/>
      <c r="Z391" s="121"/>
    </row>
    <row r="392" spans="2:26" x14ac:dyDescent="0.35">
      <c r="B392" s="161"/>
      <c r="C392" s="154"/>
      <c r="D392" s="154"/>
      <c r="E392" s="57"/>
      <c r="F392" s="57"/>
      <c r="G392" s="57"/>
      <c r="H392" s="57" t="s">
        <v>57</v>
      </c>
      <c r="I392" s="57"/>
      <c r="J392" s="57"/>
      <c r="K392" s="57"/>
      <c r="L392" s="110"/>
      <c r="M392" s="135"/>
      <c r="N392" s="121"/>
      <c r="O392" s="121"/>
      <c r="P392" s="121"/>
      <c r="Q392" s="121"/>
      <c r="R392" s="121"/>
      <c r="S392" s="121"/>
      <c r="T392" s="121"/>
      <c r="U392" s="121"/>
      <c r="V392" s="121"/>
      <c r="W392" s="121">
        <v>0</v>
      </c>
      <c r="X392" s="711"/>
      <c r="Y392" s="713"/>
      <c r="Z392" s="121"/>
    </row>
    <row r="393" spans="2:26" x14ac:dyDescent="0.35">
      <c r="B393" s="161"/>
      <c r="C393" s="154"/>
      <c r="D393" s="154"/>
      <c r="E393" s="57" t="s">
        <v>60</v>
      </c>
      <c r="F393" s="57" t="s">
        <v>536</v>
      </c>
      <c r="G393" s="57" t="s">
        <v>537</v>
      </c>
      <c r="H393" s="57"/>
      <c r="I393" s="57"/>
      <c r="J393" s="57"/>
      <c r="K393" s="57"/>
      <c r="L393" s="110"/>
      <c r="M393" s="135"/>
      <c r="N393" s="121"/>
      <c r="O393" s="121"/>
      <c r="P393" s="121"/>
      <c r="Q393" s="121"/>
      <c r="R393" s="121"/>
      <c r="S393" s="121"/>
      <c r="T393" s="121"/>
      <c r="U393" s="121"/>
      <c r="V393" s="121"/>
      <c r="W393" s="121"/>
      <c r="X393" s="711"/>
      <c r="Y393" s="713"/>
      <c r="Z393" s="121"/>
    </row>
    <row r="394" spans="2:26" x14ac:dyDescent="0.35">
      <c r="B394" s="161"/>
      <c r="C394" s="154"/>
      <c r="D394" s="154"/>
      <c r="G394" t="s">
        <v>538</v>
      </c>
      <c r="L394" s="17"/>
      <c r="M394" s="121"/>
      <c r="N394" s="121"/>
      <c r="O394" s="121"/>
      <c r="P394" s="121"/>
      <c r="Q394" s="121"/>
      <c r="R394" s="121"/>
      <c r="S394" s="121"/>
      <c r="T394" s="121"/>
      <c r="U394" s="121"/>
      <c r="V394" s="121"/>
      <c r="W394" s="121">
        <v>20</v>
      </c>
      <c r="X394" s="711"/>
      <c r="Y394" s="713"/>
      <c r="Z394" s="121"/>
    </row>
    <row r="395" spans="2:26" x14ac:dyDescent="0.35">
      <c r="B395" s="161"/>
      <c r="C395" s="154"/>
      <c r="D395" s="154"/>
      <c r="E395" s="70"/>
      <c r="G395" t="s">
        <v>539</v>
      </c>
      <c r="H395" t="s">
        <v>540</v>
      </c>
      <c r="L395" s="17"/>
      <c r="M395" s="121"/>
      <c r="N395" s="121"/>
      <c r="O395" s="121"/>
      <c r="P395" s="121"/>
      <c r="Q395" s="121"/>
      <c r="R395" s="121"/>
      <c r="S395" s="121"/>
      <c r="T395" s="121"/>
      <c r="U395" s="121"/>
      <c r="V395" s="121"/>
      <c r="W395" s="121">
        <v>20</v>
      </c>
      <c r="X395" s="711"/>
      <c r="Y395" s="713"/>
      <c r="Z395" s="121"/>
    </row>
    <row r="396" spans="2:26" x14ac:dyDescent="0.35">
      <c r="B396" s="161"/>
      <c r="C396" s="154"/>
      <c r="D396" s="154"/>
      <c r="E396" s="41"/>
      <c r="H396" t="s">
        <v>54</v>
      </c>
      <c r="L396" s="17"/>
      <c r="M396" s="121"/>
      <c r="N396" s="121"/>
      <c r="O396" s="121"/>
      <c r="P396" s="121"/>
      <c r="Q396" s="121"/>
      <c r="R396" s="121"/>
      <c r="S396" s="121"/>
      <c r="T396" s="121"/>
      <c r="U396" s="121"/>
      <c r="V396" s="121"/>
      <c r="W396" s="121">
        <v>1</v>
      </c>
      <c r="X396" s="711"/>
      <c r="Y396" s="713"/>
      <c r="Z396" s="121"/>
    </row>
    <row r="397" spans="2:26" x14ac:dyDescent="0.35">
      <c r="B397" s="161"/>
      <c r="C397" s="154"/>
      <c r="D397" s="154"/>
      <c r="E397" s="81"/>
      <c r="H397" t="s">
        <v>541</v>
      </c>
      <c r="L397" s="17"/>
      <c r="M397" s="121"/>
      <c r="N397" s="121"/>
      <c r="O397" s="121"/>
      <c r="P397" s="121"/>
      <c r="Q397" s="121"/>
      <c r="R397" s="121"/>
      <c r="S397" s="121"/>
      <c r="T397" s="121"/>
      <c r="U397" s="121"/>
      <c r="V397" s="121"/>
      <c r="W397" s="121">
        <v>9</v>
      </c>
      <c r="X397" s="711"/>
      <c r="Y397" s="713"/>
      <c r="Z397" s="121"/>
    </row>
    <row r="398" spans="2:26" x14ac:dyDescent="0.35">
      <c r="B398" s="161"/>
      <c r="C398" s="154"/>
      <c r="D398" s="154"/>
      <c r="E398" s="72"/>
      <c r="H398" t="s">
        <v>542</v>
      </c>
      <c r="L398" s="17"/>
      <c r="M398" s="121"/>
      <c r="N398" s="121"/>
      <c r="O398" s="121"/>
      <c r="P398" s="121"/>
      <c r="Q398" s="121"/>
      <c r="R398" s="121"/>
      <c r="S398" s="121"/>
      <c r="T398" s="121"/>
      <c r="U398" s="121"/>
      <c r="V398" s="121"/>
      <c r="W398" s="121">
        <v>9</v>
      </c>
      <c r="X398" s="711"/>
      <c r="Y398" s="713"/>
      <c r="Z398" s="121"/>
    </row>
    <row r="399" spans="2:26" x14ac:dyDescent="0.35">
      <c r="B399" s="161"/>
      <c r="C399" s="154"/>
      <c r="D399" s="154"/>
      <c r="E399" s="41"/>
      <c r="H399" t="s">
        <v>543</v>
      </c>
      <c r="L399" s="17"/>
      <c r="M399" s="121"/>
      <c r="N399" s="121"/>
      <c r="O399" s="121"/>
      <c r="P399" s="121"/>
      <c r="Q399" s="121"/>
      <c r="R399" s="121"/>
      <c r="S399" s="121"/>
      <c r="T399" s="121"/>
      <c r="U399" s="121"/>
      <c r="V399" s="121"/>
      <c r="W399" s="121">
        <v>1</v>
      </c>
      <c r="X399" s="711"/>
      <c r="Y399" s="713"/>
      <c r="Z399" s="121"/>
    </row>
    <row r="400" spans="2:26" x14ac:dyDescent="0.35">
      <c r="B400" s="161"/>
      <c r="C400" s="154"/>
      <c r="D400" s="154"/>
      <c r="E400" s="81"/>
      <c r="G400" t="s">
        <v>544</v>
      </c>
      <c r="H400" t="s">
        <v>545</v>
      </c>
      <c r="L400" s="17"/>
      <c r="M400" s="121"/>
      <c r="N400" s="125"/>
      <c r="O400" s="125"/>
      <c r="P400" s="125"/>
      <c r="Q400" s="125"/>
      <c r="R400" s="125"/>
      <c r="S400" s="125"/>
      <c r="T400" s="125"/>
      <c r="U400" s="125"/>
      <c r="V400" s="125"/>
      <c r="W400" s="121">
        <v>19</v>
      </c>
      <c r="X400" s="711"/>
      <c r="Y400" s="713"/>
      <c r="Z400" s="121"/>
    </row>
    <row r="401" spans="2:26" x14ac:dyDescent="0.35">
      <c r="B401" s="161"/>
      <c r="C401" s="154"/>
      <c r="D401" s="154"/>
      <c r="E401" s="72"/>
      <c r="H401" t="s">
        <v>546</v>
      </c>
      <c r="L401" s="17"/>
      <c r="M401" s="121"/>
      <c r="N401" s="125"/>
      <c r="O401" s="125"/>
      <c r="P401" s="125"/>
      <c r="Q401" s="125"/>
      <c r="R401" s="125"/>
      <c r="S401" s="125"/>
      <c r="T401" s="125"/>
      <c r="U401" s="125"/>
      <c r="V401" s="125"/>
      <c r="W401" s="121">
        <v>6</v>
      </c>
      <c r="X401" s="711"/>
      <c r="Y401" s="713"/>
      <c r="Z401" s="121"/>
    </row>
    <row r="402" spans="2:26" x14ac:dyDescent="0.35">
      <c r="B402" s="161"/>
      <c r="C402" s="154"/>
      <c r="D402" s="154"/>
      <c r="E402" s="41"/>
      <c r="H402" t="s">
        <v>54</v>
      </c>
      <c r="L402" s="17"/>
      <c r="M402" s="121"/>
      <c r="N402" s="125"/>
      <c r="O402" s="125"/>
      <c r="P402" s="125"/>
      <c r="Q402" s="125"/>
      <c r="R402" s="125"/>
      <c r="S402" s="125"/>
      <c r="T402" s="125"/>
      <c r="U402" s="125"/>
      <c r="V402" s="125"/>
      <c r="W402" s="121">
        <v>0</v>
      </c>
      <c r="X402" s="711"/>
      <c r="Y402" s="713"/>
      <c r="Z402" s="121"/>
    </row>
    <row r="403" spans="2:26" x14ac:dyDescent="0.35">
      <c r="B403" s="161"/>
      <c r="C403" s="154"/>
      <c r="D403" s="154"/>
      <c r="E403" s="72"/>
      <c r="H403" t="s">
        <v>541</v>
      </c>
      <c r="L403" s="17"/>
      <c r="M403" s="121"/>
      <c r="N403" s="125"/>
      <c r="O403" s="125"/>
      <c r="P403" s="125"/>
      <c r="Q403" s="125"/>
      <c r="R403" s="125"/>
      <c r="S403" s="125"/>
      <c r="T403" s="125"/>
      <c r="U403" s="125"/>
      <c r="V403" s="125"/>
      <c r="W403" s="121">
        <v>0</v>
      </c>
      <c r="X403" s="711"/>
      <c r="Y403" s="713"/>
      <c r="Z403" s="121"/>
    </row>
    <row r="404" spans="2:26" x14ac:dyDescent="0.35">
      <c r="B404" s="161"/>
      <c r="C404" s="154"/>
      <c r="D404" s="154"/>
      <c r="E404" s="74"/>
      <c r="H404" t="s">
        <v>542</v>
      </c>
      <c r="L404" s="17"/>
      <c r="M404" s="121"/>
      <c r="N404" s="125"/>
      <c r="O404" s="125"/>
      <c r="P404" s="125"/>
      <c r="Q404" s="125"/>
      <c r="R404" s="125"/>
      <c r="S404" s="125"/>
      <c r="T404" s="125"/>
      <c r="U404" s="125"/>
      <c r="V404" s="125"/>
      <c r="W404" s="121">
        <v>6</v>
      </c>
      <c r="X404" s="711"/>
      <c r="Y404" s="713"/>
      <c r="Z404" s="121"/>
    </row>
    <row r="405" spans="2:26" x14ac:dyDescent="0.35">
      <c r="B405" s="161"/>
      <c r="C405" s="154"/>
      <c r="D405" s="154"/>
      <c r="E405" s="70"/>
      <c r="H405" t="s">
        <v>543</v>
      </c>
      <c r="L405" s="17"/>
      <c r="M405" s="121"/>
      <c r="N405" s="125"/>
      <c r="O405" s="125"/>
      <c r="P405" s="125"/>
      <c r="Q405" s="125"/>
      <c r="R405" s="125"/>
      <c r="S405" s="125"/>
      <c r="T405" s="125"/>
      <c r="U405" s="125"/>
      <c r="V405" s="125"/>
      <c r="W405" s="121">
        <v>0</v>
      </c>
      <c r="X405" s="711"/>
      <c r="Y405" s="713"/>
      <c r="Z405" s="121"/>
    </row>
    <row r="406" spans="2:26" x14ac:dyDescent="0.35">
      <c r="B406" s="161"/>
      <c r="C406" s="154"/>
      <c r="D406" s="154"/>
      <c r="E406" s="41"/>
      <c r="H406" t="s">
        <v>547</v>
      </c>
      <c r="L406" s="17"/>
      <c r="M406" s="121"/>
      <c r="N406" s="121"/>
      <c r="O406" s="121"/>
      <c r="P406" s="121"/>
      <c r="Q406" s="121"/>
      <c r="R406" s="121"/>
      <c r="S406" s="121"/>
      <c r="T406" s="121"/>
      <c r="U406" s="121"/>
      <c r="V406" s="121"/>
      <c r="W406" s="121">
        <v>0</v>
      </c>
      <c r="X406" s="711"/>
      <c r="Y406" s="713"/>
      <c r="Z406" s="121"/>
    </row>
    <row r="407" spans="2:26" x14ac:dyDescent="0.35">
      <c r="B407" s="161"/>
      <c r="C407" s="154"/>
      <c r="D407" s="154"/>
      <c r="E407" s="72"/>
      <c r="H407" t="s">
        <v>54</v>
      </c>
      <c r="L407" s="17"/>
      <c r="M407" s="121"/>
      <c r="N407" s="121"/>
      <c r="O407" s="121"/>
      <c r="P407" s="121"/>
      <c r="Q407" s="121"/>
      <c r="R407" s="121"/>
      <c r="S407" s="121"/>
      <c r="T407" s="121"/>
      <c r="U407" s="121"/>
      <c r="V407" s="121"/>
      <c r="W407" s="121">
        <v>0</v>
      </c>
      <c r="X407" s="711"/>
      <c r="Y407" s="713"/>
      <c r="Z407" s="121"/>
    </row>
    <row r="408" spans="2:26" hidden="1" x14ac:dyDescent="0.35">
      <c r="B408" s="161"/>
      <c r="C408" s="154"/>
      <c r="D408" s="154"/>
      <c r="E408" s="72"/>
      <c r="H408" t="s">
        <v>541</v>
      </c>
      <c r="L408" s="17"/>
      <c r="M408" s="121"/>
      <c r="N408" s="121"/>
      <c r="O408" s="121"/>
      <c r="P408" s="121"/>
      <c r="Q408" s="121"/>
      <c r="R408" s="121"/>
      <c r="S408" s="121"/>
      <c r="T408" s="121"/>
      <c r="U408" s="121"/>
      <c r="V408" s="121"/>
      <c r="W408" s="121">
        <v>0</v>
      </c>
      <c r="X408" s="711"/>
      <c r="Y408" s="713"/>
      <c r="Z408" s="121"/>
    </row>
    <row r="409" spans="2:26" hidden="1" x14ac:dyDescent="0.35">
      <c r="B409" s="161"/>
      <c r="C409" s="154"/>
      <c r="D409" s="154"/>
      <c r="E409" s="72"/>
      <c r="H409" t="s">
        <v>542</v>
      </c>
      <c r="L409" s="17"/>
      <c r="M409" s="121"/>
      <c r="N409" s="121"/>
      <c r="O409" s="121"/>
      <c r="P409" s="121"/>
      <c r="Q409" s="121"/>
      <c r="R409" s="121"/>
      <c r="S409" s="121"/>
      <c r="T409" s="121"/>
      <c r="U409" s="121"/>
      <c r="V409" s="121"/>
      <c r="W409" s="121">
        <v>0</v>
      </c>
      <c r="X409" s="711"/>
      <c r="Y409" s="713"/>
      <c r="Z409" s="121"/>
    </row>
    <row r="410" spans="2:26" x14ac:dyDescent="0.35">
      <c r="B410" s="161"/>
      <c r="C410" s="154"/>
      <c r="D410" s="154"/>
      <c r="E410" s="74"/>
      <c r="H410" t="s">
        <v>543</v>
      </c>
      <c r="L410" s="17"/>
      <c r="M410" s="121"/>
      <c r="N410" s="121"/>
      <c r="O410" s="121"/>
      <c r="P410" s="121"/>
      <c r="Q410" s="121"/>
      <c r="R410" s="121"/>
      <c r="S410" s="121"/>
      <c r="T410" s="121"/>
      <c r="U410" s="121"/>
      <c r="V410" s="121"/>
      <c r="W410" s="121">
        <v>0</v>
      </c>
      <c r="X410" s="711"/>
      <c r="Y410" s="713"/>
      <c r="Z410" s="121"/>
    </row>
    <row r="411" spans="2:26" x14ac:dyDescent="0.35">
      <c r="B411" s="161"/>
      <c r="C411" s="154"/>
      <c r="D411" s="154"/>
      <c r="E411" s="70"/>
      <c r="H411" t="s">
        <v>548</v>
      </c>
      <c r="L411" s="17"/>
      <c r="M411" s="121"/>
      <c r="N411" s="121"/>
      <c r="O411" s="121"/>
      <c r="P411" s="121"/>
      <c r="Q411" s="121"/>
      <c r="R411" s="121"/>
      <c r="S411" s="121"/>
      <c r="T411" s="121"/>
      <c r="U411" s="121"/>
      <c r="V411" s="121"/>
      <c r="W411" s="121">
        <v>3</v>
      </c>
      <c r="X411" s="711"/>
      <c r="Y411" s="713"/>
      <c r="Z411" s="121"/>
    </row>
    <row r="412" spans="2:26" x14ac:dyDescent="0.35">
      <c r="B412" s="161"/>
      <c r="C412" s="154"/>
      <c r="D412" s="154"/>
      <c r="E412" s="78"/>
      <c r="H412" t="s">
        <v>54</v>
      </c>
      <c r="L412" s="17"/>
      <c r="M412" s="121"/>
      <c r="N412" s="121"/>
      <c r="O412" s="121"/>
      <c r="P412" s="121"/>
      <c r="Q412" s="121"/>
      <c r="R412" s="121"/>
      <c r="S412" s="121"/>
      <c r="T412" s="121"/>
      <c r="U412" s="121"/>
      <c r="V412" s="121"/>
      <c r="W412" s="121">
        <v>0</v>
      </c>
      <c r="X412" s="711"/>
      <c r="Y412" s="713"/>
      <c r="Z412" s="121"/>
    </row>
    <row r="413" spans="2:26" x14ac:dyDescent="0.35">
      <c r="B413" s="161"/>
      <c r="C413" s="154"/>
      <c r="D413" s="154"/>
      <c r="E413" s="72"/>
      <c r="H413" t="s">
        <v>541</v>
      </c>
      <c r="L413" s="17"/>
      <c r="M413" s="121"/>
      <c r="N413" s="121"/>
      <c r="O413" s="121"/>
      <c r="P413" s="121"/>
      <c r="Q413" s="121"/>
      <c r="R413" s="121"/>
      <c r="S413" s="121"/>
      <c r="T413" s="121"/>
      <c r="U413" s="121"/>
      <c r="V413" s="121"/>
      <c r="W413" s="121">
        <v>0</v>
      </c>
      <c r="X413" s="711"/>
      <c r="Y413" s="713"/>
      <c r="Z413" s="121"/>
    </row>
    <row r="414" spans="2:26" x14ac:dyDescent="0.35">
      <c r="B414" s="161"/>
      <c r="C414" s="154"/>
      <c r="D414" s="154"/>
      <c r="E414" s="72"/>
      <c r="H414" t="s">
        <v>542</v>
      </c>
      <c r="L414" s="17"/>
      <c r="M414" s="121"/>
      <c r="N414" s="121"/>
      <c r="O414" s="121"/>
      <c r="P414" s="121"/>
      <c r="Q414" s="121"/>
      <c r="R414" s="121"/>
      <c r="S414" s="121"/>
      <c r="T414" s="121"/>
      <c r="U414" s="121"/>
      <c r="V414" s="121"/>
      <c r="W414" s="121">
        <v>3</v>
      </c>
      <c r="X414" s="711"/>
      <c r="Y414" s="713"/>
      <c r="Z414" s="121"/>
    </row>
    <row r="415" spans="2:26" x14ac:dyDescent="0.35">
      <c r="B415" s="161"/>
      <c r="C415" s="154"/>
      <c r="D415" s="154"/>
      <c r="E415" s="78"/>
      <c r="H415" t="s">
        <v>543</v>
      </c>
      <c r="L415" s="17"/>
      <c r="M415" s="121"/>
      <c r="N415" s="121"/>
      <c r="O415" s="121"/>
      <c r="P415" s="121"/>
      <c r="Q415" s="121"/>
      <c r="R415" s="121"/>
      <c r="S415" s="121"/>
      <c r="T415" s="121"/>
      <c r="U415" s="121"/>
      <c r="V415" s="121"/>
      <c r="W415" s="121">
        <v>0</v>
      </c>
      <c r="X415" s="711"/>
      <c r="Y415" s="713"/>
      <c r="Z415" s="121"/>
    </row>
    <row r="416" spans="2:26" x14ac:dyDescent="0.35">
      <c r="B416" s="161"/>
      <c r="C416" s="154"/>
      <c r="D416" s="154"/>
      <c r="E416" s="81"/>
      <c r="H416" t="s">
        <v>549</v>
      </c>
      <c r="L416" s="17"/>
      <c r="M416" s="121"/>
      <c r="N416" s="125"/>
      <c r="O416" s="125"/>
      <c r="P416" s="125"/>
      <c r="Q416" s="125"/>
      <c r="R416" s="125"/>
      <c r="S416" s="125"/>
      <c r="T416" s="125"/>
      <c r="U416" s="125"/>
      <c r="V416" s="125"/>
      <c r="W416" s="121">
        <v>5</v>
      </c>
      <c r="X416" s="711"/>
      <c r="Y416" s="713"/>
      <c r="Z416" s="121"/>
    </row>
    <row r="417" spans="2:26" x14ac:dyDescent="0.35">
      <c r="B417" s="161"/>
      <c r="C417" s="154"/>
      <c r="D417" s="154"/>
      <c r="E417" s="83"/>
      <c r="H417" t="s">
        <v>54</v>
      </c>
      <c r="L417" s="17"/>
      <c r="M417" s="121"/>
      <c r="N417" s="125"/>
      <c r="O417" s="125"/>
      <c r="P417" s="125"/>
      <c r="Q417" s="125"/>
      <c r="R417" s="125"/>
      <c r="S417" s="125"/>
      <c r="T417" s="125"/>
      <c r="U417" s="125"/>
      <c r="V417" s="125"/>
      <c r="W417" s="121">
        <v>0</v>
      </c>
      <c r="X417" s="711"/>
      <c r="Y417" s="713"/>
      <c r="Z417" s="121"/>
    </row>
    <row r="418" spans="2:26" x14ac:dyDescent="0.35">
      <c r="B418" s="161"/>
      <c r="C418" s="154"/>
      <c r="D418" s="154"/>
      <c r="E418" s="78"/>
      <c r="H418" t="s">
        <v>541</v>
      </c>
      <c r="L418" s="17"/>
      <c r="M418" s="121"/>
      <c r="N418" s="125"/>
      <c r="O418" s="125"/>
      <c r="P418" s="125"/>
      <c r="Q418" s="125"/>
      <c r="R418" s="125"/>
      <c r="S418" s="125"/>
      <c r="T418" s="125"/>
      <c r="U418" s="125"/>
      <c r="V418" s="125"/>
      <c r="W418" s="121">
        <v>5</v>
      </c>
      <c r="X418" s="711"/>
      <c r="Y418" s="713"/>
      <c r="Z418" s="121"/>
    </row>
    <row r="419" spans="2:26" x14ac:dyDescent="0.35">
      <c r="B419" s="161"/>
      <c r="C419" s="154"/>
      <c r="D419" s="154"/>
      <c r="E419" s="81"/>
      <c r="H419" t="s">
        <v>542</v>
      </c>
      <c r="L419" s="17"/>
      <c r="M419" s="121"/>
      <c r="N419" s="125"/>
      <c r="O419" s="125"/>
      <c r="P419" s="125"/>
      <c r="Q419" s="125"/>
      <c r="R419" s="125"/>
      <c r="S419" s="125"/>
      <c r="T419" s="125"/>
      <c r="U419" s="125"/>
      <c r="V419" s="125"/>
      <c r="W419" s="121">
        <v>0</v>
      </c>
      <c r="X419" s="711"/>
      <c r="Y419" s="713"/>
      <c r="Z419" s="121"/>
    </row>
    <row r="420" spans="2:26" x14ac:dyDescent="0.35">
      <c r="B420" s="161"/>
      <c r="C420" s="154"/>
      <c r="D420" s="154"/>
      <c r="E420" s="72"/>
      <c r="H420" t="s">
        <v>543</v>
      </c>
      <c r="L420" s="17"/>
      <c r="M420" s="121"/>
      <c r="N420" s="125"/>
      <c r="O420" s="125"/>
      <c r="P420" s="125"/>
      <c r="Q420" s="125"/>
      <c r="R420" s="125"/>
      <c r="S420" s="125"/>
      <c r="T420" s="125"/>
      <c r="U420" s="125"/>
      <c r="V420" s="125"/>
      <c r="W420" s="121">
        <v>0</v>
      </c>
      <c r="X420" s="711"/>
      <c r="Y420" s="713"/>
      <c r="Z420" s="121"/>
    </row>
    <row r="421" spans="2:26" x14ac:dyDescent="0.35">
      <c r="B421" s="161"/>
      <c r="C421" s="154"/>
      <c r="D421" s="154"/>
      <c r="E421" s="70"/>
      <c r="H421" t="s">
        <v>550</v>
      </c>
      <c r="L421" s="17"/>
      <c r="M421" s="121"/>
      <c r="N421" s="121"/>
      <c r="O421" s="121"/>
      <c r="P421" s="121"/>
      <c r="Q421" s="121"/>
      <c r="R421" s="121"/>
      <c r="S421" s="121"/>
      <c r="T421" s="121"/>
      <c r="U421" s="121"/>
      <c r="V421" s="121"/>
      <c r="W421" s="121">
        <v>5</v>
      </c>
      <c r="X421" s="711"/>
      <c r="Y421" s="713"/>
      <c r="Z421" s="121"/>
    </row>
    <row r="422" spans="2:26" x14ac:dyDescent="0.35">
      <c r="B422" s="161"/>
      <c r="C422" s="154"/>
      <c r="D422" s="154"/>
      <c r="E422" s="78"/>
      <c r="I422" t="s">
        <v>551</v>
      </c>
      <c r="L422" s="17"/>
      <c r="M422" s="121"/>
      <c r="N422" s="121"/>
      <c r="O422" s="121"/>
      <c r="P422" s="121"/>
      <c r="Q422" s="121"/>
      <c r="R422" s="121"/>
      <c r="S422" s="121"/>
      <c r="T422" s="121"/>
      <c r="U422" s="121"/>
      <c r="V422" s="121"/>
      <c r="W422" s="121">
        <v>5</v>
      </c>
      <c r="X422" s="711"/>
      <c r="Y422" s="713"/>
      <c r="Z422" s="121"/>
    </row>
    <row r="423" spans="2:26" x14ac:dyDescent="0.35">
      <c r="B423" s="161"/>
      <c r="C423" s="154"/>
      <c r="D423" s="154"/>
      <c r="E423" s="81"/>
      <c r="I423" t="s">
        <v>552</v>
      </c>
      <c r="L423" s="17"/>
      <c r="M423" s="121"/>
      <c r="N423" s="121"/>
      <c r="O423" s="121"/>
      <c r="P423" s="121"/>
      <c r="Q423" s="121"/>
      <c r="R423" s="121"/>
      <c r="S423" s="121"/>
      <c r="T423" s="121"/>
      <c r="U423" s="121"/>
      <c r="V423" s="121"/>
      <c r="W423" s="121">
        <v>0</v>
      </c>
      <c r="X423" s="711"/>
      <c r="Y423" s="713"/>
      <c r="Z423" s="121"/>
    </row>
    <row r="424" spans="2:26" x14ac:dyDescent="0.35">
      <c r="B424" s="161"/>
      <c r="C424" s="154"/>
      <c r="D424" s="154"/>
      <c r="E424" s="81"/>
      <c r="I424" t="s">
        <v>552</v>
      </c>
      <c r="L424" s="17"/>
      <c r="M424" s="121"/>
      <c r="N424" s="121"/>
      <c r="O424" s="121"/>
      <c r="P424" s="121"/>
      <c r="Q424" s="121"/>
      <c r="R424" s="121"/>
      <c r="S424" s="121"/>
      <c r="T424" s="121"/>
      <c r="U424" s="121"/>
      <c r="V424" s="121"/>
      <c r="W424" s="121">
        <v>0</v>
      </c>
      <c r="X424" s="711"/>
      <c r="Y424" s="713"/>
      <c r="Z424" s="121"/>
    </row>
    <row r="425" spans="2:26" x14ac:dyDescent="0.35">
      <c r="B425" s="161"/>
      <c r="C425" s="154"/>
      <c r="D425" s="154"/>
      <c r="E425" s="83"/>
      <c r="G425" t="s">
        <v>553</v>
      </c>
      <c r="H425" t="s">
        <v>554</v>
      </c>
      <c r="L425" s="17"/>
      <c r="M425" s="121"/>
      <c r="N425" s="121"/>
      <c r="O425" s="121"/>
      <c r="P425" s="121"/>
      <c r="Q425" s="121"/>
      <c r="R425" s="121"/>
      <c r="S425" s="121"/>
      <c r="T425" s="121"/>
      <c r="U425" s="121"/>
      <c r="V425" s="121"/>
      <c r="W425" s="121"/>
      <c r="X425" s="711"/>
      <c r="Y425" s="713"/>
      <c r="Z425" s="121"/>
    </row>
    <row r="426" spans="2:26" x14ac:dyDescent="0.35">
      <c r="B426" s="161"/>
      <c r="C426" s="154"/>
      <c r="D426" s="154"/>
      <c r="E426" s="78"/>
      <c r="H426" t="s">
        <v>555</v>
      </c>
      <c r="L426" s="17"/>
      <c r="M426" s="121"/>
      <c r="N426" s="121"/>
      <c r="O426" s="121"/>
      <c r="P426" s="121"/>
      <c r="Q426" s="121"/>
      <c r="R426" s="121"/>
      <c r="S426" s="121"/>
      <c r="T426" s="121"/>
      <c r="U426" s="121"/>
      <c r="V426" s="121"/>
      <c r="W426" s="121">
        <v>21</v>
      </c>
      <c r="X426" s="711"/>
      <c r="Y426" s="713"/>
      <c r="Z426" s="121"/>
    </row>
    <row r="427" spans="2:26" x14ac:dyDescent="0.35">
      <c r="B427" s="161"/>
      <c r="C427" s="154"/>
      <c r="D427" s="154"/>
      <c r="E427" s="86"/>
      <c r="H427" t="s">
        <v>500</v>
      </c>
      <c r="I427" t="s">
        <v>556</v>
      </c>
      <c r="L427" s="17"/>
      <c r="M427" s="121"/>
      <c r="N427" s="125"/>
      <c r="O427" s="125"/>
      <c r="P427" s="125"/>
      <c r="Q427" s="125"/>
      <c r="R427" s="125"/>
      <c r="S427" s="125"/>
      <c r="T427" s="125"/>
      <c r="U427" s="125"/>
      <c r="V427" s="125"/>
      <c r="W427" s="121">
        <v>0</v>
      </c>
      <c r="X427" s="711"/>
      <c r="Y427" s="713"/>
      <c r="Z427" s="121"/>
    </row>
    <row r="428" spans="2:26" x14ac:dyDescent="0.35">
      <c r="B428" s="161"/>
      <c r="C428" s="154"/>
      <c r="D428" s="154"/>
      <c r="E428" s="86"/>
      <c r="H428" t="s">
        <v>500</v>
      </c>
      <c r="I428" t="s">
        <v>320</v>
      </c>
      <c r="L428" s="17"/>
      <c r="M428" s="121"/>
      <c r="N428" s="125"/>
      <c r="O428" s="125"/>
      <c r="P428" s="125"/>
      <c r="Q428" s="125"/>
      <c r="R428" s="125"/>
      <c r="S428" s="125"/>
      <c r="T428" s="125"/>
      <c r="U428" s="125"/>
      <c r="V428" s="125"/>
      <c r="W428" s="121">
        <v>0</v>
      </c>
      <c r="X428" s="711"/>
      <c r="Y428" s="713"/>
      <c r="Z428" s="121"/>
    </row>
    <row r="429" spans="2:26" x14ac:dyDescent="0.35">
      <c r="B429" s="161"/>
      <c r="C429" s="154"/>
      <c r="D429" s="154"/>
      <c r="E429" s="81"/>
      <c r="H429" t="s">
        <v>500</v>
      </c>
      <c r="I429" t="s">
        <v>321</v>
      </c>
      <c r="L429" s="17"/>
      <c r="M429" s="121"/>
      <c r="N429" s="125"/>
      <c r="O429" s="125"/>
      <c r="P429" s="125"/>
      <c r="Q429" s="125"/>
      <c r="R429" s="125"/>
      <c r="S429" s="125"/>
      <c r="T429" s="125"/>
      <c r="U429" s="125"/>
      <c r="V429" s="125"/>
      <c r="W429" s="121">
        <v>0</v>
      </c>
      <c r="X429" s="711"/>
      <c r="Y429" s="713"/>
      <c r="Z429" s="121"/>
    </row>
    <row r="430" spans="2:26" x14ac:dyDescent="0.35">
      <c r="B430" s="161"/>
      <c r="C430" s="154"/>
      <c r="D430" s="154"/>
      <c r="E430" s="81"/>
      <c r="H430" t="s">
        <v>500</v>
      </c>
      <c r="I430" t="s">
        <v>169</v>
      </c>
      <c r="L430" s="17"/>
      <c r="M430" s="121"/>
      <c r="N430" s="125"/>
      <c r="O430" s="125"/>
      <c r="P430" s="125"/>
      <c r="Q430" s="125"/>
      <c r="R430" s="125"/>
      <c r="S430" s="125"/>
      <c r="T430" s="125"/>
      <c r="U430" s="125"/>
      <c r="V430" s="125"/>
      <c r="W430" s="121">
        <v>19</v>
      </c>
      <c r="X430" s="711"/>
      <c r="Y430" s="713"/>
      <c r="Z430" s="121"/>
    </row>
    <row r="431" spans="2:26" x14ac:dyDescent="0.35">
      <c r="B431" s="161"/>
      <c r="C431" s="154"/>
      <c r="D431" s="154"/>
      <c r="E431" s="83"/>
      <c r="H431" t="s">
        <v>500</v>
      </c>
      <c r="I431" t="s">
        <v>325</v>
      </c>
      <c r="L431" s="17"/>
      <c r="M431" s="121"/>
      <c r="N431" s="125"/>
      <c r="O431" s="125"/>
      <c r="P431" s="125"/>
      <c r="Q431" s="125"/>
      <c r="R431" s="125"/>
      <c r="S431" s="125"/>
      <c r="T431" s="125"/>
      <c r="U431" s="125"/>
      <c r="V431" s="125"/>
      <c r="W431" s="121">
        <v>0</v>
      </c>
      <c r="X431" s="711"/>
      <c r="Y431" s="713"/>
      <c r="Z431" s="121"/>
    </row>
    <row r="432" spans="2:26" x14ac:dyDescent="0.35">
      <c r="B432" s="161"/>
      <c r="C432" s="154"/>
      <c r="D432" s="154"/>
      <c r="E432" s="78"/>
      <c r="H432" t="s">
        <v>500</v>
      </c>
      <c r="I432" t="s">
        <v>327</v>
      </c>
      <c r="L432" s="17"/>
      <c r="M432" s="121"/>
      <c r="N432" s="125"/>
      <c r="O432" s="125"/>
      <c r="P432" s="125"/>
      <c r="Q432" s="125"/>
      <c r="R432" s="125"/>
      <c r="S432" s="125"/>
      <c r="T432" s="125"/>
      <c r="U432" s="125"/>
      <c r="V432" s="125"/>
      <c r="W432" s="121">
        <v>2</v>
      </c>
      <c r="X432" s="711"/>
      <c r="Y432" s="713"/>
      <c r="Z432" s="121"/>
    </row>
    <row r="433" spans="2:26" x14ac:dyDescent="0.35">
      <c r="B433" s="161"/>
      <c r="C433" s="154"/>
      <c r="D433" s="154"/>
      <c r="E433" s="86"/>
      <c r="I433" t="s">
        <v>557</v>
      </c>
      <c r="L433" s="17"/>
      <c r="M433" s="121"/>
      <c r="N433" s="125"/>
      <c r="O433" s="125"/>
      <c r="P433" s="125"/>
      <c r="Q433" s="125"/>
      <c r="R433" s="125"/>
      <c r="S433" s="125"/>
      <c r="T433" s="125"/>
      <c r="U433" s="125"/>
      <c r="V433" s="125"/>
      <c r="W433" s="121">
        <v>2</v>
      </c>
      <c r="X433" s="711"/>
      <c r="Y433" s="713"/>
      <c r="Z433" s="121"/>
    </row>
    <row r="434" spans="2:26" x14ac:dyDescent="0.35">
      <c r="B434" s="161"/>
      <c r="C434" s="154"/>
      <c r="D434" s="154"/>
      <c r="E434" s="78"/>
      <c r="I434" t="s">
        <v>552</v>
      </c>
      <c r="L434" s="17"/>
      <c r="M434" s="121"/>
      <c r="N434" s="125"/>
      <c r="O434" s="125"/>
      <c r="P434" s="125"/>
      <c r="Q434" s="125"/>
      <c r="R434" s="125"/>
      <c r="S434" s="125"/>
      <c r="T434" s="125"/>
      <c r="U434" s="125"/>
      <c r="V434" s="125"/>
      <c r="W434" s="121">
        <v>0</v>
      </c>
      <c r="X434" s="711"/>
      <c r="Y434" s="713"/>
      <c r="Z434" s="121"/>
    </row>
    <row r="435" spans="2:26" x14ac:dyDescent="0.35">
      <c r="B435" s="161"/>
      <c r="C435" s="154"/>
      <c r="D435" s="154"/>
      <c r="E435" s="70"/>
      <c r="F435" t="s">
        <v>60</v>
      </c>
      <c r="I435" t="s">
        <v>552</v>
      </c>
      <c r="L435" s="17"/>
      <c r="M435" s="121"/>
      <c r="N435" s="121"/>
      <c r="O435" s="121"/>
      <c r="P435" s="121"/>
      <c r="Q435" s="121"/>
      <c r="R435" s="121"/>
      <c r="S435" s="121"/>
      <c r="T435" s="121"/>
      <c r="U435" s="121"/>
      <c r="V435" s="121"/>
      <c r="W435" s="121">
        <v>0</v>
      </c>
      <c r="X435" s="711"/>
      <c r="Y435" s="713"/>
      <c r="Z435" s="121"/>
    </row>
    <row r="436" spans="2:26" x14ac:dyDescent="0.35">
      <c r="B436" s="161"/>
      <c r="C436" s="154"/>
      <c r="D436" s="154"/>
      <c r="E436" s="78" t="s">
        <v>91</v>
      </c>
      <c r="F436" t="s">
        <v>558</v>
      </c>
      <c r="L436" s="17"/>
      <c r="M436" s="121"/>
      <c r="N436" s="121"/>
      <c r="O436" s="121"/>
      <c r="P436" s="121"/>
      <c r="Q436" s="121"/>
      <c r="R436" s="121"/>
      <c r="S436" s="121"/>
      <c r="T436" s="121"/>
      <c r="U436" s="121"/>
      <c r="V436" s="121"/>
      <c r="W436" s="121"/>
      <c r="X436" s="711"/>
      <c r="Y436" s="713"/>
      <c r="Z436" s="121"/>
    </row>
    <row r="437" spans="2:26" x14ac:dyDescent="0.35">
      <c r="B437" s="161"/>
      <c r="C437" s="154"/>
      <c r="D437" s="154"/>
      <c r="E437" s="72"/>
      <c r="F437" t="s">
        <v>559</v>
      </c>
      <c r="L437" s="17"/>
      <c r="M437" s="121"/>
      <c r="N437" s="121"/>
      <c r="O437" s="121"/>
      <c r="P437" s="121"/>
      <c r="Q437" s="121"/>
      <c r="R437" s="121"/>
      <c r="S437" s="121"/>
      <c r="T437" s="121"/>
      <c r="U437" s="121"/>
      <c r="V437" s="121"/>
      <c r="W437" s="121">
        <v>386</v>
      </c>
      <c r="X437" s="711"/>
      <c r="Y437" s="713"/>
      <c r="Z437" s="121"/>
    </row>
    <row r="438" spans="2:26" x14ac:dyDescent="0.35">
      <c r="B438" s="161"/>
      <c r="C438" s="154"/>
      <c r="D438" s="154"/>
      <c r="E438" s="72"/>
      <c r="F438" t="s">
        <v>29</v>
      </c>
      <c r="G438" t="s">
        <v>556</v>
      </c>
      <c r="L438" s="17"/>
      <c r="M438" s="121"/>
      <c r="N438" s="121"/>
      <c r="O438" s="121"/>
      <c r="P438" s="121"/>
      <c r="Q438" s="121"/>
      <c r="R438" s="121"/>
      <c r="S438" s="121"/>
      <c r="T438" s="121"/>
      <c r="U438" s="121"/>
      <c r="V438" s="121"/>
      <c r="W438" s="121">
        <v>52</v>
      </c>
      <c r="X438" s="711"/>
      <c r="Y438" s="713"/>
      <c r="Z438" s="121"/>
    </row>
    <row r="439" spans="2:26" x14ac:dyDescent="0.35">
      <c r="B439" s="161"/>
      <c r="C439" s="154"/>
      <c r="D439" s="154"/>
      <c r="E439" s="72"/>
      <c r="F439" t="s">
        <v>31</v>
      </c>
      <c r="G439" t="s">
        <v>320</v>
      </c>
      <c r="L439" s="17"/>
      <c r="M439" s="121"/>
      <c r="N439" s="121"/>
      <c r="O439" s="121"/>
      <c r="P439" s="121"/>
      <c r="Q439" s="121"/>
      <c r="R439" s="121"/>
      <c r="S439" s="121"/>
      <c r="T439" s="121"/>
      <c r="U439" s="121"/>
      <c r="V439" s="121"/>
      <c r="W439" s="121">
        <v>28</v>
      </c>
      <c r="X439" s="711"/>
      <c r="Y439" s="713"/>
      <c r="Z439" s="121"/>
    </row>
    <row r="440" spans="2:26" x14ac:dyDescent="0.35">
      <c r="B440" s="161"/>
      <c r="C440" s="154"/>
      <c r="D440" s="154"/>
      <c r="E440" s="72"/>
      <c r="F440" t="s">
        <v>33</v>
      </c>
      <c r="G440" t="s">
        <v>321</v>
      </c>
      <c r="L440" s="17"/>
      <c r="M440" s="121"/>
      <c r="N440" s="121"/>
      <c r="O440" s="121"/>
      <c r="P440" s="121"/>
      <c r="Q440" s="121"/>
      <c r="R440" s="121"/>
      <c r="S440" s="121"/>
      <c r="T440" s="121"/>
      <c r="U440" s="121"/>
      <c r="V440" s="121"/>
      <c r="W440" s="121">
        <v>9</v>
      </c>
      <c r="X440" s="711"/>
      <c r="Y440" s="713"/>
      <c r="Z440" s="121"/>
    </row>
    <row r="441" spans="2:26" x14ac:dyDescent="0.35">
      <c r="B441" s="161"/>
      <c r="C441" s="154"/>
      <c r="D441" s="154"/>
      <c r="E441" s="72"/>
      <c r="F441" t="s">
        <v>43</v>
      </c>
      <c r="G441" t="s">
        <v>169</v>
      </c>
      <c r="L441" s="17"/>
      <c r="M441" s="121"/>
      <c r="N441" s="121"/>
      <c r="O441" s="121"/>
      <c r="P441" s="121"/>
      <c r="Q441" s="121"/>
      <c r="R441" s="121"/>
      <c r="S441" s="121"/>
      <c r="T441" s="121"/>
      <c r="U441" s="121"/>
      <c r="V441" s="121"/>
      <c r="W441" s="121">
        <v>263</v>
      </c>
      <c r="X441" s="711"/>
      <c r="Y441" s="713"/>
      <c r="Z441" s="121"/>
    </row>
    <row r="442" spans="2:26" x14ac:dyDescent="0.35">
      <c r="B442" s="161"/>
      <c r="C442" s="154"/>
      <c r="D442" s="154"/>
      <c r="E442" s="72"/>
      <c r="F442" t="s">
        <v>45</v>
      </c>
      <c r="G442" t="s">
        <v>325</v>
      </c>
      <c r="L442" s="17"/>
      <c r="M442" s="121"/>
      <c r="N442" s="121"/>
      <c r="O442" s="121"/>
      <c r="P442" s="121"/>
      <c r="Q442" s="121"/>
      <c r="R442" s="121"/>
      <c r="S442" s="121"/>
      <c r="T442" s="121"/>
      <c r="U442" s="121"/>
      <c r="V442" s="121"/>
      <c r="W442" s="121">
        <v>32</v>
      </c>
      <c r="X442" s="711"/>
      <c r="Y442" s="713"/>
      <c r="Z442" s="121"/>
    </row>
    <row r="443" spans="2:26" x14ac:dyDescent="0.35">
      <c r="B443" s="161"/>
      <c r="C443" s="154"/>
      <c r="D443" s="154"/>
      <c r="E443" s="78"/>
      <c r="F443" t="s">
        <v>322</v>
      </c>
      <c r="G443" t="s">
        <v>327</v>
      </c>
      <c r="L443" s="17"/>
      <c r="M443" s="121"/>
      <c r="N443" s="121"/>
      <c r="O443" s="121"/>
      <c r="P443" s="121"/>
      <c r="Q443" s="121"/>
      <c r="R443" s="121"/>
      <c r="S443" s="121"/>
      <c r="T443" s="121"/>
      <c r="U443" s="121"/>
      <c r="V443" s="121"/>
      <c r="W443" s="121">
        <v>2</v>
      </c>
      <c r="X443" s="711"/>
      <c r="Y443" s="713"/>
      <c r="Z443" s="121"/>
    </row>
    <row r="444" spans="2:26" x14ac:dyDescent="0.35">
      <c r="B444" s="161"/>
      <c r="C444" s="154"/>
      <c r="D444" s="154"/>
      <c r="E444" s="88"/>
      <c r="G444" t="s">
        <v>557</v>
      </c>
      <c r="L444" s="17"/>
      <c r="M444" s="121"/>
      <c r="N444" s="125"/>
      <c r="O444" s="125"/>
      <c r="P444" s="125"/>
      <c r="Q444" s="125"/>
      <c r="R444" s="125"/>
      <c r="S444" s="125"/>
      <c r="T444" s="125"/>
      <c r="U444" s="125"/>
      <c r="V444" s="125"/>
      <c r="W444" s="121">
        <v>0</v>
      </c>
      <c r="X444" s="711"/>
      <c r="Y444" s="713"/>
      <c r="Z444" s="121"/>
    </row>
    <row r="445" spans="2:26" x14ac:dyDescent="0.35">
      <c r="B445" s="161"/>
      <c r="C445" s="154"/>
      <c r="D445" s="154"/>
      <c r="E445" s="72"/>
      <c r="G445" t="s">
        <v>560</v>
      </c>
      <c r="L445" s="17"/>
      <c r="M445" s="121"/>
      <c r="N445" s="125"/>
      <c r="O445" s="125"/>
      <c r="P445" s="125"/>
      <c r="Q445" s="125"/>
      <c r="R445" s="125"/>
      <c r="S445" s="125"/>
      <c r="T445" s="125"/>
      <c r="U445" s="125"/>
      <c r="V445" s="125"/>
      <c r="W445" s="121">
        <v>2</v>
      </c>
      <c r="X445" s="711"/>
      <c r="Y445" s="713"/>
      <c r="Z445" s="121"/>
    </row>
    <row r="446" spans="2:26" x14ac:dyDescent="0.35">
      <c r="B446" s="161"/>
      <c r="C446" s="154"/>
      <c r="D446" s="154"/>
      <c r="G446" t="s">
        <v>561</v>
      </c>
      <c r="L446" s="17"/>
      <c r="M446" s="121"/>
      <c r="N446" s="121"/>
      <c r="O446" s="121"/>
      <c r="P446" s="121"/>
      <c r="Q446" s="121"/>
      <c r="R446" s="121"/>
      <c r="S446" s="121"/>
      <c r="T446" s="121"/>
      <c r="U446" s="121"/>
      <c r="V446" s="121"/>
      <c r="W446" s="121">
        <v>0</v>
      </c>
      <c r="X446" s="711"/>
      <c r="Y446" s="713"/>
      <c r="Z446" s="121"/>
    </row>
    <row r="447" spans="2:26" x14ac:dyDescent="0.35">
      <c r="B447" s="162" t="s">
        <v>60</v>
      </c>
      <c r="C447" s="154" t="s">
        <v>60</v>
      </c>
      <c r="D447" s="154"/>
      <c r="E447" t="s">
        <v>94</v>
      </c>
      <c r="F447" t="s">
        <v>562</v>
      </c>
      <c r="L447" s="17"/>
      <c r="M447" s="121"/>
      <c r="N447" s="121"/>
      <c r="O447" s="121"/>
      <c r="P447" s="121"/>
      <c r="Q447" s="121"/>
      <c r="R447" s="121"/>
      <c r="S447" s="121"/>
      <c r="T447" s="121"/>
      <c r="U447" s="121"/>
      <c r="V447" s="121"/>
      <c r="W447" s="121">
        <v>779</v>
      </c>
      <c r="X447" s="711"/>
      <c r="Y447" s="713"/>
      <c r="Z447" s="121"/>
    </row>
    <row r="448" spans="2:26" x14ac:dyDescent="0.35">
      <c r="B448" s="162"/>
      <c r="C448" s="154"/>
      <c r="D448" s="154"/>
      <c r="E448" t="s">
        <v>60</v>
      </c>
      <c r="F448" t="s">
        <v>52</v>
      </c>
      <c r="L448" s="17"/>
      <c r="M448" s="121"/>
      <c r="N448" s="121"/>
      <c r="O448" s="121"/>
      <c r="P448" s="121"/>
      <c r="Q448" s="121"/>
      <c r="R448" s="121"/>
      <c r="S448" s="121"/>
      <c r="T448" s="121"/>
      <c r="U448" s="121"/>
      <c r="V448" s="121"/>
      <c r="W448" s="121">
        <v>2</v>
      </c>
      <c r="X448" s="711"/>
      <c r="Y448" s="713"/>
      <c r="Z448" s="121"/>
    </row>
    <row r="449" spans="2:26" x14ac:dyDescent="0.35">
      <c r="B449" s="162"/>
      <c r="C449" s="154"/>
      <c r="D449" s="154"/>
      <c r="E449" t="s">
        <v>60</v>
      </c>
      <c r="F449" t="s">
        <v>53</v>
      </c>
      <c r="L449" s="17"/>
      <c r="M449" s="121"/>
      <c r="N449" s="121"/>
      <c r="O449" s="121"/>
      <c r="P449" s="121"/>
      <c r="Q449" s="121"/>
      <c r="R449" s="121"/>
      <c r="S449" s="121"/>
      <c r="T449" s="121"/>
      <c r="U449" s="121"/>
      <c r="V449" s="121"/>
      <c r="W449" s="121">
        <v>81</v>
      </c>
      <c r="X449" s="711"/>
      <c r="Y449" s="713"/>
      <c r="Z449" s="121"/>
    </row>
    <row r="450" spans="2:26" x14ac:dyDescent="0.35">
      <c r="B450" s="162"/>
      <c r="C450" s="154"/>
      <c r="D450" s="154"/>
      <c r="F450" t="s">
        <v>54</v>
      </c>
      <c r="L450" s="17"/>
      <c r="M450" s="121"/>
      <c r="N450" s="121"/>
      <c r="O450" s="121"/>
      <c r="P450" s="121"/>
      <c r="Q450" s="121"/>
      <c r="R450" s="121"/>
      <c r="S450" s="121"/>
      <c r="T450" s="121"/>
      <c r="U450" s="121"/>
      <c r="V450" s="121"/>
      <c r="W450" s="121">
        <v>122</v>
      </c>
      <c r="X450" s="711"/>
      <c r="Y450" s="713"/>
      <c r="Z450" s="121"/>
    </row>
    <row r="451" spans="2:26" x14ac:dyDescent="0.35">
      <c r="B451" s="162" t="s">
        <v>60</v>
      </c>
      <c r="C451" s="154" t="s">
        <v>60</v>
      </c>
      <c r="D451" s="154"/>
      <c r="F451" t="s">
        <v>55</v>
      </c>
      <c r="L451" s="17"/>
      <c r="M451" s="121"/>
      <c r="N451" s="121"/>
      <c r="O451" s="121"/>
      <c r="P451" s="121"/>
      <c r="Q451" s="121"/>
      <c r="R451" s="121"/>
      <c r="S451" s="121"/>
      <c r="T451" s="121"/>
      <c r="U451" s="121"/>
      <c r="V451" s="121"/>
      <c r="W451" s="121">
        <v>188</v>
      </c>
      <c r="X451" s="711"/>
      <c r="Y451" s="713"/>
      <c r="Z451" s="121"/>
    </row>
    <row r="452" spans="2:26" x14ac:dyDescent="0.35">
      <c r="B452" s="162"/>
      <c r="C452" s="154"/>
      <c r="D452" s="154"/>
      <c r="F452" t="s">
        <v>56</v>
      </c>
      <c r="L452" s="17"/>
      <c r="M452" s="121"/>
      <c r="N452" s="121"/>
      <c r="O452" s="121"/>
      <c r="P452" s="121"/>
      <c r="Q452" s="121"/>
      <c r="R452" s="121"/>
      <c r="S452" s="121"/>
      <c r="T452" s="121"/>
      <c r="U452" s="121"/>
      <c r="V452" s="121"/>
      <c r="W452" s="121">
        <v>386</v>
      </c>
      <c r="X452" s="711"/>
      <c r="Y452" s="713"/>
      <c r="Z452" s="121"/>
    </row>
    <row r="453" spans="2:26" x14ac:dyDescent="0.35">
      <c r="B453" s="162" t="s">
        <v>60</v>
      </c>
      <c r="C453" s="154" t="s">
        <v>60</v>
      </c>
      <c r="D453" s="154"/>
      <c r="E453" t="s">
        <v>96</v>
      </c>
      <c r="F453" t="s">
        <v>563</v>
      </c>
      <c r="L453" s="17"/>
      <c r="M453" s="121"/>
      <c r="N453" s="121"/>
      <c r="O453" s="121"/>
      <c r="P453" s="121"/>
      <c r="Q453" s="121"/>
      <c r="R453" s="121"/>
      <c r="S453" s="121"/>
      <c r="T453" s="121"/>
      <c r="U453" s="121"/>
      <c r="V453" s="121"/>
      <c r="W453" s="121"/>
      <c r="X453" s="711"/>
      <c r="Y453" s="713"/>
      <c r="Z453" s="121"/>
    </row>
    <row r="454" spans="2:26" x14ac:dyDescent="0.35">
      <c r="B454" s="161"/>
      <c r="C454" s="154"/>
      <c r="D454" s="154"/>
      <c r="F454" t="s">
        <v>564</v>
      </c>
      <c r="L454" s="17"/>
      <c r="M454" s="121"/>
      <c r="N454" s="121"/>
      <c r="O454" s="121"/>
      <c r="P454" s="121"/>
      <c r="Q454" s="121"/>
      <c r="R454" s="121"/>
      <c r="S454" s="121"/>
      <c r="T454" s="121"/>
      <c r="U454" s="121"/>
      <c r="V454" s="121"/>
      <c r="W454" s="121">
        <v>65</v>
      </c>
      <c r="X454" s="711"/>
      <c r="Y454" s="713"/>
      <c r="Z454" s="121"/>
    </row>
    <row r="455" spans="2:26" x14ac:dyDescent="0.35">
      <c r="B455" s="161"/>
      <c r="C455" s="154"/>
      <c r="D455" s="154"/>
      <c r="F455" t="s">
        <v>52</v>
      </c>
      <c r="L455" s="17"/>
      <c r="M455" s="121"/>
      <c r="N455" s="121"/>
      <c r="O455" s="121"/>
      <c r="P455" s="121"/>
      <c r="Q455" s="121"/>
      <c r="R455" s="121"/>
      <c r="S455" s="121"/>
      <c r="T455" s="121"/>
      <c r="U455" s="121"/>
      <c r="V455" s="121"/>
      <c r="W455" s="121">
        <v>5</v>
      </c>
      <c r="X455" s="711"/>
      <c r="Y455" s="713"/>
      <c r="Z455" s="121"/>
    </row>
    <row r="456" spans="2:26" x14ac:dyDescent="0.35">
      <c r="B456" s="161"/>
      <c r="C456" s="154"/>
      <c r="D456" s="154"/>
      <c r="F456" t="s">
        <v>53</v>
      </c>
      <c r="L456" s="17"/>
      <c r="M456" s="121"/>
      <c r="N456" s="121"/>
      <c r="O456" s="121"/>
      <c r="P456" s="121"/>
      <c r="Q456" s="121"/>
      <c r="R456" s="121"/>
      <c r="S456" s="121"/>
      <c r="T456" s="121"/>
      <c r="U456" s="121"/>
      <c r="V456" s="121"/>
      <c r="W456" s="121">
        <v>19</v>
      </c>
      <c r="X456" s="711"/>
      <c r="Y456" s="713"/>
      <c r="Z456" s="121"/>
    </row>
    <row r="457" spans="2:26" x14ac:dyDescent="0.35">
      <c r="B457" s="161"/>
      <c r="C457" s="154"/>
      <c r="D457" s="154"/>
      <c r="E457" s="90"/>
      <c r="F457" t="s">
        <v>54</v>
      </c>
      <c r="L457" s="17"/>
      <c r="M457" s="121"/>
      <c r="N457" s="121"/>
      <c r="O457" s="121"/>
      <c r="P457" s="121"/>
      <c r="Q457" s="121"/>
      <c r="R457" s="121"/>
      <c r="S457" s="121"/>
      <c r="T457" s="121"/>
      <c r="U457" s="121"/>
      <c r="V457" s="121"/>
      <c r="W457" s="121">
        <v>16</v>
      </c>
      <c r="X457" s="711"/>
      <c r="Y457" s="713"/>
      <c r="Z457" s="121"/>
    </row>
    <row r="458" spans="2:26" x14ac:dyDescent="0.35">
      <c r="B458" s="161"/>
      <c r="C458" s="154"/>
      <c r="D458" s="154"/>
      <c r="E458" s="43"/>
      <c r="F458" t="s">
        <v>55</v>
      </c>
      <c r="L458" s="17"/>
      <c r="M458" s="121"/>
      <c r="N458" s="121"/>
      <c r="O458" s="121"/>
      <c r="P458" s="121"/>
      <c r="Q458" s="121"/>
      <c r="R458" s="121"/>
      <c r="S458" s="121"/>
      <c r="T458" s="121"/>
      <c r="U458" s="121"/>
      <c r="V458" s="121"/>
      <c r="W458" s="121">
        <v>16</v>
      </c>
      <c r="X458" s="711"/>
      <c r="Y458" s="713"/>
      <c r="Z458" s="121"/>
    </row>
    <row r="459" spans="2:26" x14ac:dyDescent="0.35">
      <c r="B459" s="161"/>
      <c r="C459" s="154"/>
      <c r="D459" s="154"/>
      <c r="E459" s="62"/>
      <c r="F459" t="s">
        <v>56</v>
      </c>
      <c r="L459" s="17"/>
      <c r="M459" s="121"/>
      <c r="N459" s="121"/>
      <c r="O459" s="121"/>
      <c r="P459" s="121"/>
      <c r="Q459" s="121"/>
      <c r="R459" s="121"/>
      <c r="S459" s="121"/>
      <c r="T459" s="121"/>
      <c r="U459" s="121"/>
      <c r="V459" s="121"/>
      <c r="W459" s="121">
        <v>8</v>
      </c>
      <c r="X459" s="711"/>
      <c r="Y459" s="713"/>
      <c r="Z459" s="121"/>
    </row>
    <row r="460" spans="2:26" x14ac:dyDescent="0.35">
      <c r="B460" s="161"/>
      <c r="C460" s="154"/>
      <c r="D460" s="154"/>
      <c r="E460" s="58"/>
      <c r="F460" t="s">
        <v>57</v>
      </c>
      <c r="L460" s="17"/>
      <c r="M460" s="121"/>
      <c r="N460" s="121"/>
      <c r="O460" s="121"/>
      <c r="P460" s="121"/>
      <c r="Q460" s="121"/>
      <c r="R460" s="121"/>
      <c r="S460" s="121"/>
      <c r="T460" s="121"/>
      <c r="U460" s="121"/>
      <c r="V460" s="121"/>
      <c r="W460" s="121">
        <v>1</v>
      </c>
      <c r="X460" s="711"/>
      <c r="Y460" s="713"/>
      <c r="Z460" s="121"/>
    </row>
    <row r="461" spans="2:26" x14ac:dyDescent="0.35">
      <c r="B461" s="161"/>
      <c r="C461" s="154"/>
      <c r="D461" s="154"/>
      <c r="E461" s="58"/>
      <c r="F461" t="s">
        <v>29</v>
      </c>
      <c r="G461" t="s">
        <v>565</v>
      </c>
      <c r="L461" s="17"/>
      <c r="M461" s="121"/>
      <c r="N461" s="121"/>
      <c r="O461" s="121"/>
      <c r="P461" s="121"/>
      <c r="Q461" s="121"/>
      <c r="R461" s="121"/>
      <c r="S461" s="121"/>
      <c r="T461" s="121"/>
      <c r="U461" s="121"/>
      <c r="V461" s="121"/>
      <c r="W461" s="121">
        <v>16</v>
      </c>
      <c r="X461" s="711"/>
      <c r="Y461" s="713"/>
      <c r="Z461" s="121"/>
    </row>
    <row r="462" spans="2:26" x14ac:dyDescent="0.35">
      <c r="B462" s="162"/>
      <c r="C462" s="152"/>
      <c r="D462" s="152"/>
      <c r="E462" s="58"/>
      <c r="G462" t="s">
        <v>500</v>
      </c>
      <c r="H462" t="s">
        <v>566</v>
      </c>
      <c r="L462" s="17"/>
      <c r="M462" s="121"/>
      <c r="N462" s="121"/>
      <c r="O462" s="121"/>
      <c r="P462" s="121"/>
      <c r="Q462" s="121"/>
      <c r="R462" s="121"/>
      <c r="S462" s="121"/>
      <c r="T462" s="121"/>
      <c r="U462" s="121"/>
      <c r="V462" s="121"/>
      <c r="W462" s="121">
        <v>5</v>
      </c>
      <c r="X462" s="711"/>
      <c r="Y462" s="713"/>
      <c r="Z462" s="121"/>
    </row>
    <row r="463" spans="2:26" x14ac:dyDescent="0.35">
      <c r="B463" s="162"/>
      <c r="C463" s="153"/>
      <c r="D463" s="153"/>
      <c r="E463" s="58"/>
      <c r="H463" t="s">
        <v>52</v>
      </c>
      <c r="L463" s="17"/>
      <c r="M463" s="121"/>
      <c r="N463" s="121"/>
      <c r="O463" s="121"/>
      <c r="P463" s="121"/>
      <c r="Q463" s="121"/>
      <c r="R463" s="121"/>
      <c r="S463" s="121"/>
      <c r="T463" s="121"/>
      <c r="U463" s="121"/>
      <c r="V463" s="121"/>
      <c r="W463" s="121">
        <v>1</v>
      </c>
      <c r="X463" s="711"/>
      <c r="Y463" s="713"/>
      <c r="Z463" s="121"/>
    </row>
    <row r="464" spans="2:26" x14ac:dyDescent="0.35">
      <c r="B464" s="162"/>
      <c r="C464" s="153"/>
      <c r="D464" s="153"/>
      <c r="E464" s="58"/>
      <c r="H464" t="s">
        <v>53</v>
      </c>
      <c r="L464" s="17"/>
      <c r="M464" s="121"/>
      <c r="N464" s="121"/>
      <c r="O464" s="121"/>
      <c r="P464" s="121"/>
      <c r="Q464" s="121"/>
      <c r="R464" s="121"/>
      <c r="S464" s="121"/>
      <c r="T464" s="121"/>
      <c r="U464" s="121"/>
      <c r="V464" s="121"/>
      <c r="W464" s="121">
        <v>1</v>
      </c>
      <c r="X464" s="711"/>
      <c r="Y464" s="713"/>
      <c r="Z464" s="121"/>
    </row>
    <row r="465" spans="2:26" x14ac:dyDescent="0.35">
      <c r="B465" s="162"/>
      <c r="C465" s="153"/>
      <c r="D465" s="153"/>
      <c r="E465" s="43"/>
      <c r="H465" t="s">
        <v>54</v>
      </c>
      <c r="L465" s="17"/>
      <c r="M465" s="121"/>
      <c r="N465" s="121"/>
      <c r="O465" s="121"/>
      <c r="P465" s="121"/>
      <c r="Q465" s="121"/>
      <c r="R465" s="121"/>
      <c r="S465" s="121"/>
      <c r="T465" s="121"/>
      <c r="U465" s="121"/>
      <c r="V465" s="121"/>
      <c r="W465" s="121">
        <v>0</v>
      </c>
      <c r="X465" s="711"/>
      <c r="Y465" s="713"/>
      <c r="Z465" s="121"/>
    </row>
    <row r="466" spans="2:26" x14ac:dyDescent="0.35">
      <c r="B466" s="162"/>
      <c r="C466" s="153"/>
      <c r="D466" s="153"/>
      <c r="E466" s="93"/>
      <c r="H466" t="s">
        <v>55</v>
      </c>
      <c r="L466" s="17"/>
      <c r="M466" s="121"/>
      <c r="N466" s="121"/>
      <c r="O466" s="121"/>
      <c r="P466" s="121"/>
      <c r="Q466" s="121"/>
      <c r="R466" s="121"/>
      <c r="S466" s="121"/>
      <c r="T466" s="121"/>
      <c r="U466" s="121"/>
      <c r="V466" s="121"/>
      <c r="W466" s="121">
        <v>3</v>
      </c>
      <c r="X466" s="711"/>
      <c r="Y466" s="713"/>
      <c r="Z466" s="121"/>
    </row>
    <row r="467" spans="2:26" x14ac:dyDescent="0.35">
      <c r="B467" s="162"/>
      <c r="C467" s="153"/>
      <c r="D467" s="153"/>
      <c r="E467" s="58"/>
      <c r="H467" t="s">
        <v>56</v>
      </c>
      <c r="L467" s="17"/>
      <c r="M467" s="121"/>
      <c r="N467" s="125"/>
      <c r="O467" s="125"/>
      <c r="P467" s="125"/>
      <c r="Q467" s="125"/>
      <c r="R467" s="125"/>
      <c r="S467" s="125"/>
      <c r="T467" s="125"/>
      <c r="U467" s="125"/>
      <c r="V467" s="125"/>
      <c r="W467" s="121">
        <v>0</v>
      </c>
      <c r="X467" s="711"/>
      <c r="Y467" s="713"/>
      <c r="Z467" s="121"/>
    </row>
    <row r="468" spans="2:26" x14ac:dyDescent="0.35">
      <c r="B468" s="162"/>
      <c r="C468" s="153"/>
      <c r="D468" s="153"/>
      <c r="E468" s="58"/>
      <c r="H468" t="s">
        <v>57</v>
      </c>
      <c r="L468" s="17"/>
      <c r="M468" s="121"/>
      <c r="N468" s="125"/>
      <c r="O468" s="125"/>
      <c r="P468" s="125"/>
      <c r="Q468" s="125"/>
      <c r="R468" s="125"/>
      <c r="S468" s="125"/>
      <c r="T468" s="125"/>
      <c r="U468" s="125"/>
      <c r="V468" s="125"/>
      <c r="W468" s="121">
        <v>0</v>
      </c>
      <c r="X468" s="711"/>
      <c r="Y468" s="713"/>
      <c r="Z468" s="121"/>
    </row>
    <row r="469" spans="2:26" x14ac:dyDescent="0.35">
      <c r="B469" s="162"/>
      <c r="C469" s="153"/>
      <c r="D469" s="153"/>
      <c r="E469" s="58"/>
      <c r="G469" t="s">
        <v>500</v>
      </c>
      <c r="H469" t="s">
        <v>567</v>
      </c>
      <c r="L469" s="17"/>
      <c r="M469" s="121"/>
      <c r="N469" s="125"/>
      <c r="O469" s="125"/>
      <c r="P469" s="125"/>
      <c r="Q469" s="125"/>
      <c r="R469" s="125"/>
      <c r="S469" s="125"/>
      <c r="T469" s="125"/>
      <c r="U469" s="125"/>
      <c r="V469" s="125"/>
      <c r="W469" s="121">
        <v>11</v>
      </c>
      <c r="X469" s="711"/>
      <c r="Y469" s="713"/>
      <c r="Z469" s="121"/>
    </row>
    <row r="470" spans="2:26" x14ac:dyDescent="0.35">
      <c r="B470" s="162"/>
      <c r="C470" s="153"/>
      <c r="D470" s="153"/>
      <c r="E470" s="58"/>
      <c r="H470" t="s">
        <v>52</v>
      </c>
      <c r="L470" s="17"/>
      <c r="M470" s="121"/>
      <c r="N470" s="125"/>
      <c r="O470" s="125"/>
      <c r="P470" s="125"/>
      <c r="Q470" s="125"/>
      <c r="R470" s="125"/>
      <c r="S470" s="125"/>
      <c r="T470" s="125"/>
      <c r="U470" s="125"/>
      <c r="V470" s="125"/>
      <c r="W470" s="121">
        <v>0</v>
      </c>
      <c r="X470" s="711"/>
      <c r="Y470" s="713"/>
      <c r="Z470" s="121"/>
    </row>
    <row r="471" spans="2:26" x14ac:dyDescent="0.35">
      <c r="B471" s="162"/>
      <c r="C471" s="153"/>
      <c r="D471" s="153"/>
      <c r="E471" s="58"/>
      <c r="H471" t="s">
        <v>53</v>
      </c>
      <c r="L471" s="17"/>
      <c r="M471" s="121"/>
      <c r="N471" s="125"/>
      <c r="O471" s="125"/>
      <c r="P471" s="125"/>
      <c r="Q471" s="125"/>
      <c r="R471" s="125"/>
      <c r="S471" s="125"/>
      <c r="T471" s="125"/>
      <c r="U471" s="125"/>
      <c r="V471" s="125"/>
      <c r="W471" s="121">
        <v>3</v>
      </c>
      <c r="X471" s="711"/>
      <c r="Y471" s="713"/>
      <c r="Z471" s="121"/>
    </row>
    <row r="472" spans="2:26" x14ac:dyDescent="0.35">
      <c r="B472" s="162"/>
      <c r="C472" s="153"/>
      <c r="D472" s="153"/>
      <c r="E472" s="43"/>
      <c r="H472" t="s">
        <v>54</v>
      </c>
      <c r="L472" s="17"/>
      <c r="M472" s="121"/>
      <c r="N472" s="125"/>
      <c r="O472" s="125"/>
      <c r="P472" s="125"/>
      <c r="Q472" s="125"/>
      <c r="R472" s="125"/>
      <c r="S472" s="125"/>
      <c r="T472" s="125"/>
      <c r="U472" s="125"/>
      <c r="V472" s="125"/>
      <c r="W472" s="121">
        <v>2</v>
      </c>
      <c r="X472" s="711"/>
      <c r="Y472" s="713"/>
      <c r="Z472" s="121"/>
    </row>
    <row r="473" spans="2:26" x14ac:dyDescent="0.35">
      <c r="B473" s="162"/>
      <c r="C473" s="153"/>
      <c r="D473" s="153"/>
      <c r="E473" s="93"/>
      <c r="H473" t="s">
        <v>55</v>
      </c>
      <c r="L473" s="17"/>
      <c r="M473" s="121"/>
      <c r="N473" s="125"/>
      <c r="O473" s="125"/>
      <c r="P473" s="125"/>
      <c r="Q473" s="125"/>
      <c r="R473" s="125"/>
      <c r="S473" s="125"/>
      <c r="T473" s="125"/>
      <c r="U473" s="125"/>
      <c r="V473" s="125"/>
      <c r="W473" s="121">
        <v>4</v>
      </c>
      <c r="X473" s="711"/>
      <c r="Y473" s="713"/>
      <c r="Z473" s="121"/>
    </row>
    <row r="474" spans="2:26" x14ac:dyDescent="0.35">
      <c r="B474" s="162"/>
      <c r="C474" s="153"/>
      <c r="D474" s="153"/>
      <c r="E474" s="58"/>
      <c r="H474" t="s">
        <v>56</v>
      </c>
      <c r="L474" s="17"/>
      <c r="M474" s="121"/>
      <c r="N474" s="125"/>
      <c r="O474" s="125"/>
      <c r="P474" s="125"/>
      <c r="Q474" s="125"/>
      <c r="R474" s="125"/>
      <c r="S474" s="125"/>
      <c r="T474" s="125"/>
      <c r="U474" s="125"/>
      <c r="V474" s="125"/>
      <c r="W474" s="121">
        <v>2</v>
      </c>
      <c r="X474" s="711"/>
      <c r="Y474" s="713"/>
      <c r="Z474" s="121"/>
    </row>
    <row r="475" spans="2:26" x14ac:dyDescent="0.35">
      <c r="B475" s="162"/>
      <c r="C475" s="153"/>
      <c r="D475" s="153"/>
      <c r="E475" s="58"/>
      <c r="H475" t="s">
        <v>57</v>
      </c>
      <c r="L475" s="17"/>
      <c r="M475" s="121"/>
      <c r="N475" s="125"/>
      <c r="O475" s="125"/>
      <c r="P475" s="125"/>
      <c r="Q475" s="125"/>
      <c r="R475" s="125"/>
      <c r="S475" s="125"/>
      <c r="T475" s="125"/>
      <c r="U475" s="125"/>
      <c r="V475" s="125"/>
      <c r="W475" s="121">
        <v>0</v>
      </c>
      <c r="X475" s="711"/>
      <c r="Y475" s="713"/>
      <c r="Z475" s="121"/>
    </row>
    <row r="476" spans="2:26" x14ac:dyDescent="0.35">
      <c r="B476" s="162"/>
      <c r="C476" s="153"/>
      <c r="D476" s="153"/>
      <c r="E476" s="58"/>
      <c r="F476" t="s">
        <v>31</v>
      </c>
      <c r="G476" t="s">
        <v>568</v>
      </c>
      <c r="L476" s="17"/>
      <c r="M476" s="121"/>
      <c r="N476" s="125"/>
      <c r="O476" s="125"/>
      <c r="P476" s="125"/>
      <c r="Q476" s="125"/>
      <c r="R476" s="125"/>
      <c r="S476" s="125"/>
      <c r="T476" s="125"/>
      <c r="U476" s="125"/>
      <c r="V476" s="125"/>
      <c r="W476" s="121">
        <v>47</v>
      </c>
      <c r="X476" s="711"/>
      <c r="Y476" s="713"/>
      <c r="Z476" s="121"/>
    </row>
    <row r="477" spans="2:26" x14ac:dyDescent="0.35">
      <c r="B477" s="162"/>
      <c r="C477" s="153"/>
      <c r="D477" s="153"/>
      <c r="E477" s="58"/>
      <c r="G477" t="s">
        <v>500</v>
      </c>
      <c r="H477" t="s">
        <v>104</v>
      </c>
      <c r="L477" s="17"/>
      <c r="M477" s="121"/>
      <c r="N477" s="125"/>
      <c r="O477" s="125"/>
      <c r="P477" s="125"/>
      <c r="Q477" s="125"/>
      <c r="R477" s="125"/>
      <c r="S477" s="125"/>
      <c r="T477" s="125"/>
      <c r="U477" s="125"/>
      <c r="V477" s="125"/>
      <c r="W477" s="121">
        <v>16</v>
      </c>
      <c r="X477" s="711"/>
      <c r="Y477" s="713"/>
      <c r="Z477" s="121"/>
    </row>
    <row r="478" spans="2:26" x14ac:dyDescent="0.35">
      <c r="B478" s="162"/>
      <c r="C478" s="154"/>
      <c r="D478" s="154"/>
      <c r="E478" s="58"/>
      <c r="H478" t="s">
        <v>52</v>
      </c>
      <c r="L478" s="17"/>
      <c r="M478" s="121"/>
      <c r="N478" s="125"/>
      <c r="O478" s="125"/>
      <c r="P478" s="125"/>
      <c r="Q478" s="125"/>
      <c r="R478" s="125"/>
      <c r="S478" s="125"/>
      <c r="T478" s="125"/>
      <c r="U478" s="125"/>
      <c r="V478" s="125"/>
      <c r="W478" s="121">
        <v>0</v>
      </c>
      <c r="X478" s="711"/>
      <c r="Y478" s="713"/>
      <c r="Z478" s="121"/>
    </row>
    <row r="479" spans="2:26" x14ac:dyDescent="0.35">
      <c r="B479" s="162"/>
      <c r="C479" s="154"/>
      <c r="D479" s="154"/>
      <c r="E479" s="43"/>
      <c r="H479" t="s">
        <v>53</v>
      </c>
      <c r="L479" s="17"/>
      <c r="M479" s="121"/>
      <c r="N479" s="121"/>
      <c r="O479" s="121"/>
      <c r="P479" s="121"/>
      <c r="Q479" s="125"/>
      <c r="R479" s="121"/>
      <c r="S479" s="121"/>
      <c r="T479" s="121"/>
      <c r="U479" s="121"/>
      <c r="V479" s="125"/>
      <c r="W479" s="121">
        <v>5</v>
      </c>
      <c r="X479" s="711"/>
      <c r="Y479" s="713"/>
      <c r="Z479" s="121"/>
    </row>
    <row r="480" spans="2:26" x14ac:dyDescent="0.35">
      <c r="B480" s="162"/>
      <c r="C480" s="154"/>
      <c r="D480" s="154"/>
      <c r="E480" s="97"/>
      <c r="H480" t="s">
        <v>54</v>
      </c>
      <c r="L480" s="17"/>
      <c r="M480" s="121"/>
      <c r="N480" s="121"/>
      <c r="O480" s="121"/>
      <c r="P480" s="121"/>
      <c r="Q480" s="121"/>
      <c r="R480" s="121"/>
      <c r="S480" s="121"/>
      <c r="T480" s="121"/>
      <c r="U480" s="121"/>
      <c r="V480" s="121"/>
      <c r="W480" s="121">
        <v>6</v>
      </c>
      <c r="X480" s="711"/>
      <c r="Y480" s="713"/>
      <c r="Z480" s="121"/>
    </row>
    <row r="481" spans="2:26" x14ac:dyDescent="0.35">
      <c r="B481" s="162"/>
      <c r="C481" s="154"/>
      <c r="D481" s="154"/>
      <c r="E481" s="43"/>
      <c r="H481" t="s">
        <v>55</v>
      </c>
      <c r="L481" s="17"/>
      <c r="M481" s="121"/>
      <c r="N481" s="121"/>
      <c r="O481" s="121"/>
      <c r="P481" s="121"/>
      <c r="Q481" s="121"/>
      <c r="R481" s="121"/>
      <c r="S481" s="121"/>
      <c r="T481" s="121"/>
      <c r="U481" s="121"/>
      <c r="V481" s="121"/>
      <c r="W481" s="121">
        <v>3</v>
      </c>
      <c r="X481" s="711"/>
      <c r="Y481" s="713"/>
      <c r="Z481" s="121"/>
    </row>
    <row r="482" spans="2:26" x14ac:dyDescent="0.35">
      <c r="B482" s="162"/>
      <c r="C482" s="154"/>
      <c r="D482" s="154"/>
      <c r="E482" s="91"/>
      <c r="H482" t="s">
        <v>56</v>
      </c>
      <c r="L482" s="17"/>
      <c r="M482" s="121"/>
      <c r="N482" s="121"/>
      <c r="O482" s="121"/>
      <c r="P482" s="121"/>
      <c r="Q482" s="121"/>
      <c r="R482" s="121"/>
      <c r="S482" s="121"/>
      <c r="T482" s="121"/>
      <c r="U482" s="121"/>
      <c r="V482" s="121"/>
      <c r="W482" s="121">
        <v>2</v>
      </c>
      <c r="X482" s="711"/>
      <c r="Y482" s="713"/>
      <c r="Z482" s="121"/>
    </row>
    <row r="483" spans="2:26" x14ac:dyDescent="0.35">
      <c r="B483" s="162"/>
      <c r="C483" s="154"/>
      <c r="D483" s="154"/>
      <c r="E483" s="91"/>
      <c r="H483" t="s">
        <v>57</v>
      </c>
      <c r="L483" s="17"/>
      <c r="M483" s="121"/>
      <c r="N483" s="121"/>
      <c r="O483" s="121"/>
      <c r="P483" s="121"/>
      <c r="Q483" s="121"/>
      <c r="R483" s="121"/>
      <c r="S483" s="121"/>
      <c r="T483" s="121"/>
      <c r="U483" s="121"/>
      <c r="V483" s="121"/>
      <c r="W483" s="121">
        <v>0</v>
      </c>
      <c r="X483" s="711"/>
      <c r="Y483" s="713"/>
      <c r="Z483" s="121"/>
    </row>
    <row r="484" spans="2:26" x14ac:dyDescent="0.35">
      <c r="B484" s="162"/>
      <c r="C484" s="154" t="s">
        <v>60</v>
      </c>
      <c r="D484" s="154"/>
      <c r="E484" s="43"/>
      <c r="G484" t="s">
        <v>500</v>
      </c>
      <c r="H484" t="s">
        <v>105</v>
      </c>
      <c r="L484" s="17"/>
      <c r="M484" s="121"/>
      <c r="N484" s="121"/>
      <c r="O484" s="121"/>
      <c r="P484" s="121"/>
      <c r="Q484" s="121"/>
      <c r="R484" s="121"/>
      <c r="S484" s="121"/>
      <c r="T484" s="121"/>
      <c r="U484" s="121"/>
      <c r="V484" s="121"/>
      <c r="W484" s="121">
        <v>31</v>
      </c>
      <c r="X484" s="711"/>
      <c r="Y484" s="713"/>
      <c r="Z484" s="121"/>
    </row>
    <row r="485" spans="2:26" x14ac:dyDescent="0.35">
      <c r="B485" s="162"/>
      <c r="C485" s="154" t="s">
        <v>60</v>
      </c>
      <c r="D485" s="154"/>
      <c r="E485" s="43"/>
      <c r="H485" t="s">
        <v>52</v>
      </c>
      <c r="L485" s="17"/>
      <c r="M485" s="121"/>
      <c r="N485" s="121"/>
      <c r="O485" s="121"/>
      <c r="P485" s="121"/>
      <c r="Q485" s="121"/>
      <c r="R485" s="121"/>
      <c r="S485" s="121"/>
      <c r="T485" s="121"/>
      <c r="U485" s="121"/>
      <c r="V485" s="121"/>
      <c r="W485" s="121">
        <v>4</v>
      </c>
      <c r="X485" s="711"/>
      <c r="Y485" s="713"/>
      <c r="Z485" s="121"/>
    </row>
    <row r="486" spans="2:26" x14ac:dyDescent="0.35">
      <c r="B486" s="162"/>
      <c r="C486" s="154" t="s">
        <v>60</v>
      </c>
      <c r="D486" s="154"/>
      <c r="E486" s="43"/>
      <c r="H486" t="s">
        <v>53</v>
      </c>
      <c r="L486" s="17"/>
      <c r="M486" s="121"/>
      <c r="N486" s="121"/>
      <c r="O486" s="121"/>
      <c r="P486" s="121"/>
      <c r="Q486" s="121"/>
      <c r="R486" s="121"/>
      <c r="S486" s="121"/>
      <c r="T486" s="121"/>
      <c r="U486" s="121"/>
      <c r="V486" s="121"/>
      <c r="W486" s="121">
        <v>10</v>
      </c>
      <c r="X486" s="711"/>
      <c r="Y486" s="713"/>
      <c r="Z486" s="121"/>
    </row>
    <row r="487" spans="2:26" x14ac:dyDescent="0.35">
      <c r="B487" s="162"/>
      <c r="C487" s="154"/>
      <c r="D487" s="154"/>
      <c r="E487" s="43"/>
      <c r="H487" t="s">
        <v>54</v>
      </c>
      <c r="L487" s="17"/>
      <c r="M487" s="121"/>
      <c r="N487" s="121"/>
      <c r="O487" s="121"/>
      <c r="P487" s="121"/>
      <c r="Q487" s="121"/>
      <c r="R487" s="121"/>
      <c r="S487" s="121"/>
      <c r="T487" s="121"/>
      <c r="U487" s="121"/>
      <c r="V487" s="121"/>
      <c r="W487" s="121">
        <v>7</v>
      </c>
      <c r="X487" s="711"/>
      <c r="Y487" s="713"/>
      <c r="Z487" s="121"/>
    </row>
    <row r="488" spans="2:26" x14ac:dyDescent="0.35">
      <c r="B488" s="162"/>
      <c r="C488" s="154"/>
      <c r="D488" s="154" t="s">
        <v>60</v>
      </c>
      <c r="E488" s="43"/>
      <c r="H488" t="s">
        <v>55</v>
      </c>
      <c r="L488" s="17"/>
      <c r="M488" s="121"/>
      <c r="N488" s="121"/>
      <c r="O488" s="166"/>
      <c r="P488" s="166"/>
      <c r="Q488" s="166"/>
      <c r="R488" s="121"/>
      <c r="S488" s="121"/>
      <c r="T488" s="166"/>
      <c r="U488" s="166"/>
      <c r="V488" s="166"/>
      <c r="W488" s="121">
        <v>6</v>
      </c>
      <c r="X488" s="711"/>
      <c r="Y488" s="713"/>
      <c r="Z488" s="121"/>
    </row>
    <row r="489" spans="2:26" x14ac:dyDescent="0.35">
      <c r="B489" s="162"/>
      <c r="C489" s="154"/>
      <c r="D489" s="154"/>
      <c r="E489" s="43"/>
      <c r="H489" t="s">
        <v>56</v>
      </c>
      <c r="L489" s="17"/>
      <c r="M489" s="121"/>
      <c r="N489" s="121"/>
      <c r="O489" s="121"/>
      <c r="P489" s="121"/>
      <c r="Q489" s="121"/>
      <c r="R489" s="121"/>
      <c r="S489" s="121"/>
      <c r="T489" s="121"/>
      <c r="U489" s="121"/>
      <c r="V489" s="121"/>
      <c r="W489" s="121">
        <v>4</v>
      </c>
      <c r="X489" s="711"/>
      <c r="Y489" s="713"/>
      <c r="Z489" s="121"/>
    </row>
    <row r="490" spans="2:26" x14ac:dyDescent="0.35">
      <c r="B490" s="162"/>
      <c r="C490" s="154"/>
      <c r="D490" s="154"/>
      <c r="E490" s="43"/>
      <c r="H490" t="s">
        <v>57</v>
      </c>
      <c r="L490" s="17"/>
      <c r="M490" s="121"/>
      <c r="N490" s="121"/>
      <c r="O490" s="121"/>
      <c r="P490" s="121"/>
      <c r="Q490" s="121"/>
      <c r="R490" s="121"/>
      <c r="S490" s="121"/>
      <c r="T490" s="121"/>
      <c r="U490" s="121"/>
      <c r="V490" s="121"/>
      <c r="W490" s="121">
        <v>0</v>
      </c>
      <c r="X490" s="711"/>
      <c r="Y490" s="713"/>
      <c r="Z490" s="121"/>
    </row>
    <row r="491" spans="2:26" x14ac:dyDescent="0.35">
      <c r="B491" s="162"/>
      <c r="C491" s="154"/>
      <c r="D491" s="154"/>
      <c r="E491" s="43"/>
      <c r="F491" t="s">
        <v>33</v>
      </c>
      <c r="G491" t="s">
        <v>569</v>
      </c>
      <c r="L491" s="17"/>
      <c r="M491" s="121"/>
      <c r="N491" s="121"/>
      <c r="O491" s="121"/>
      <c r="P491" s="121"/>
      <c r="Q491" s="121"/>
      <c r="R491" s="121"/>
      <c r="S491" s="121"/>
      <c r="T491" s="121"/>
      <c r="U491" s="121"/>
      <c r="V491" s="121"/>
      <c r="W491" s="121">
        <v>2</v>
      </c>
      <c r="X491" s="711"/>
      <c r="Y491" s="713"/>
      <c r="Z491" s="121"/>
    </row>
    <row r="492" spans="2:26" x14ac:dyDescent="0.35">
      <c r="B492" s="162"/>
      <c r="C492" s="154"/>
      <c r="D492" s="154"/>
      <c r="E492" s="58"/>
      <c r="G492" t="s">
        <v>52</v>
      </c>
      <c r="L492" s="17"/>
      <c r="M492" s="121"/>
      <c r="N492" s="121"/>
      <c r="O492" s="121"/>
      <c r="P492" s="121"/>
      <c r="Q492" s="121"/>
      <c r="R492" s="121"/>
      <c r="S492" s="121"/>
      <c r="T492" s="121"/>
      <c r="U492" s="121"/>
      <c r="V492" s="121"/>
      <c r="W492" s="121">
        <v>0</v>
      </c>
      <c r="X492" s="711"/>
      <c r="Y492" s="713"/>
      <c r="Z492" s="121"/>
    </row>
    <row r="493" spans="2:26" x14ac:dyDescent="0.35">
      <c r="B493" s="162"/>
      <c r="C493" s="154"/>
      <c r="D493" s="154"/>
      <c r="E493" s="43"/>
      <c r="G493" t="s">
        <v>53</v>
      </c>
      <c r="L493" s="17"/>
      <c r="M493" s="121"/>
      <c r="N493" s="165"/>
      <c r="O493" s="121"/>
      <c r="P493" s="165"/>
      <c r="Q493" s="121"/>
      <c r="R493" s="121"/>
      <c r="S493" s="165"/>
      <c r="T493" s="121"/>
      <c r="U493" s="165"/>
      <c r="V493" s="121"/>
      <c r="W493" s="121">
        <v>0</v>
      </c>
      <c r="X493" s="711"/>
      <c r="Y493" s="713"/>
      <c r="Z493" s="121"/>
    </row>
    <row r="494" spans="2:26" x14ac:dyDescent="0.35">
      <c r="B494" s="162"/>
      <c r="C494" s="154"/>
      <c r="D494" s="154"/>
      <c r="E494" s="43"/>
      <c r="G494" t="s">
        <v>54</v>
      </c>
      <c r="L494" s="17"/>
      <c r="M494" s="121"/>
      <c r="N494" s="139"/>
      <c r="O494" s="121"/>
      <c r="P494" s="121"/>
      <c r="Q494" s="121"/>
      <c r="R494" s="121"/>
      <c r="S494" s="139"/>
      <c r="T494" s="121"/>
      <c r="U494" s="121"/>
      <c r="V494" s="121"/>
      <c r="W494" s="121">
        <v>1</v>
      </c>
      <c r="X494" s="711"/>
      <c r="Y494" s="713"/>
      <c r="Z494" s="121"/>
    </row>
    <row r="495" spans="2:26" x14ac:dyDescent="0.35">
      <c r="B495" s="162"/>
      <c r="C495" s="154"/>
      <c r="D495" s="154"/>
      <c r="E495" s="43"/>
      <c r="G495" t="s">
        <v>55</v>
      </c>
      <c r="L495" s="17"/>
      <c r="M495" s="121"/>
      <c r="N495" s="139"/>
      <c r="O495" s="121"/>
      <c r="P495" s="121"/>
      <c r="Q495" s="121"/>
      <c r="R495" s="121"/>
      <c r="S495" s="139"/>
      <c r="T495" s="121"/>
      <c r="U495" s="121"/>
      <c r="V495" s="121"/>
      <c r="W495" s="121">
        <v>0</v>
      </c>
      <c r="X495" s="711"/>
      <c r="Y495" s="713"/>
      <c r="Z495" s="121"/>
    </row>
    <row r="496" spans="2:26" x14ac:dyDescent="0.35">
      <c r="B496" s="162"/>
      <c r="C496" s="154"/>
      <c r="D496" s="154"/>
      <c r="E496" s="43"/>
      <c r="G496" t="s">
        <v>56</v>
      </c>
      <c r="L496" s="17"/>
      <c r="M496" s="121"/>
      <c r="N496" s="121"/>
      <c r="O496" s="121"/>
      <c r="P496" s="121"/>
      <c r="Q496" s="121"/>
      <c r="R496" s="121"/>
      <c r="S496" s="121"/>
      <c r="T496" s="121"/>
      <c r="U496" s="121"/>
      <c r="V496" s="121"/>
      <c r="W496" s="121">
        <v>0</v>
      </c>
      <c r="X496" s="711"/>
      <c r="Y496" s="713"/>
      <c r="Z496" s="121"/>
    </row>
    <row r="497" spans="2:26" x14ac:dyDescent="0.35">
      <c r="B497" s="162"/>
      <c r="C497" s="154"/>
      <c r="D497" s="154"/>
      <c r="E497" s="97"/>
      <c r="G497" t="s">
        <v>57</v>
      </c>
      <c r="L497" s="17"/>
      <c r="M497" s="121"/>
      <c r="N497" s="121"/>
      <c r="O497" s="121"/>
      <c r="P497" s="121"/>
      <c r="Q497" s="121"/>
      <c r="R497" s="121"/>
      <c r="S497" s="121"/>
      <c r="T497" s="121"/>
      <c r="U497" s="121"/>
      <c r="V497" s="121"/>
      <c r="W497" s="121">
        <v>1</v>
      </c>
      <c r="X497" s="711"/>
      <c r="Y497" s="713"/>
      <c r="Z497" s="121"/>
    </row>
    <row r="498" spans="2:26" x14ac:dyDescent="0.35">
      <c r="B498" s="162"/>
      <c r="C498" s="154"/>
      <c r="D498" s="154"/>
      <c r="E498" s="43" t="s">
        <v>107</v>
      </c>
      <c r="F498" t="s">
        <v>570</v>
      </c>
      <c r="L498" s="17"/>
      <c r="M498" s="121"/>
      <c r="N498" s="121"/>
      <c r="O498" s="121"/>
      <c r="P498" s="121"/>
      <c r="Q498" s="121"/>
      <c r="R498" s="121"/>
      <c r="S498" s="121"/>
      <c r="T498" s="121"/>
      <c r="U498" s="121"/>
      <c r="V498" s="121"/>
      <c r="W498" s="121"/>
      <c r="X498" s="711"/>
      <c r="Y498" s="713"/>
      <c r="Z498" s="121"/>
    </row>
    <row r="499" spans="2:26" x14ac:dyDescent="0.35">
      <c r="B499" s="162"/>
      <c r="C499" s="154"/>
      <c r="D499" s="154"/>
      <c r="E499" s="43"/>
      <c r="F499" t="s">
        <v>571</v>
      </c>
      <c r="L499" s="17"/>
      <c r="M499" s="121"/>
      <c r="N499" s="121"/>
      <c r="O499" s="121"/>
      <c r="P499" s="121"/>
      <c r="Q499" s="121"/>
      <c r="R499" s="121"/>
      <c r="S499" s="121"/>
      <c r="T499" s="121"/>
      <c r="U499" s="121"/>
      <c r="V499" s="121"/>
      <c r="W499" s="121">
        <v>0</v>
      </c>
      <c r="X499" s="711"/>
      <c r="Y499" s="713"/>
      <c r="Z499" s="121"/>
    </row>
    <row r="500" spans="2:26" x14ac:dyDescent="0.35">
      <c r="B500" s="162"/>
      <c r="C500" s="154"/>
      <c r="D500" s="154"/>
      <c r="E500" s="43"/>
      <c r="F500" t="s">
        <v>29</v>
      </c>
      <c r="G500" t="s">
        <v>325</v>
      </c>
      <c r="L500" s="17"/>
      <c r="M500" s="121"/>
      <c r="N500" s="121"/>
      <c r="O500" s="121"/>
      <c r="P500" s="121"/>
      <c r="Q500" s="121"/>
      <c r="R500" s="121"/>
      <c r="S500" s="121"/>
      <c r="T500" s="121"/>
      <c r="U500" s="121"/>
      <c r="V500" s="121"/>
      <c r="W500" s="121">
        <v>0</v>
      </c>
      <c r="X500" s="711"/>
      <c r="Y500" s="713"/>
      <c r="Z500" s="121"/>
    </row>
    <row r="501" spans="2:26" x14ac:dyDescent="0.35">
      <c r="B501" s="162"/>
      <c r="C501" s="154"/>
      <c r="D501" s="154"/>
      <c r="E501" s="43"/>
      <c r="G501" t="s">
        <v>52</v>
      </c>
      <c r="L501" s="17"/>
      <c r="M501" s="121"/>
      <c r="N501" s="121"/>
      <c r="O501" s="121"/>
      <c r="P501" s="121"/>
      <c r="Q501" s="121"/>
      <c r="R501" s="121"/>
      <c r="S501" s="121"/>
      <c r="T501" s="121"/>
      <c r="U501" s="121"/>
      <c r="V501" s="121"/>
      <c r="W501" s="121">
        <v>0</v>
      </c>
      <c r="X501" s="711"/>
      <c r="Y501" s="713"/>
      <c r="Z501" s="121"/>
    </row>
    <row r="502" spans="2:26" x14ac:dyDescent="0.35">
      <c r="B502" s="162"/>
      <c r="C502" s="154"/>
      <c r="D502" s="154"/>
      <c r="E502" s="43"/>
      <c r="G502" t="s">
        <v>53</v>
      </c>
      <c r="L502" s="17"/>
      <c r="M502" s="121"/>
      <c r="N502" s="121"/>
      <c r="O502" s="121"/>
      <c r="P502" s="121"/>
      <c r="Q502" s="121"/>
      <c r="R502" s="121"/>
      <c r="S502" s="121"/>
      <c r="T502" s="121"/>
      <c r="U502" s="121"/>
      <c r="V502" s="121"/>
      <c r="W502" s="121">
        <v>0</v>
      </c>
      <c r="X502" s="711"/>
      <c r="Y502" s="713"/>
      <c r="Z502" s="121"/>
    </row>
    <row r="503" spans="2:26" x14ac:dyDescent="0.35">
      <c r="B503" s="162"/>
      <c r="C503" s="154"/>
      <c r="D503" s="154"/>
      <c r="E503" s="43"/>
      <c r="G503" t="s">
        <v>54</v>
      </c>
      <c r="L503" s="17"/>
      <c r="M503" s="121"/>
      <c r="N503" s="121"/>
      <c r="O503" s="121"/>
      <c r="P503" s="121"/>
      <c r="Q503" s="121"/>
      <c r="R503" s="121"/>
      <c r="S503" s="121"/>
      <c r="T503" s="121"/>
      <c r="U503" s="121"/>
      <c r="V503" s="121"/>
      <c r="W503" s="121">
        <v>0</v>
      </c>
      <c r="X503" s="711"/>
      <c r="Y503" s="713"/>
      <c r="Z503" s="121"/>
    </row>
    <row r="504" spans="2:26" x14ac:dyDescent="0.35">
      <c r="B504" s="162"/>
      <c r="C504" s="154"/>
      <c r="D504" s="154"/>
      <c r="E504" s="43"/>
      <c r="G504" t="s">
        <v>55</v>
      </c>
      <c r="L504" s="17"/>
      <c r="M504" s="121"/>
      <c r="N504" s="121"/>
      <c r="O504" s="121"/>
      <c r="P504" s="121"/>
      <c r="Q504" s="121"/>
      <c r="R504" s="121"/>
      <c r="S504" s="121"/>
      <c r="T504" s="121"/>
      <c r="U504" s="121"/>
      <c r="V504" s="121"/>
      <c r="W504" s="121">
        <v>0</v>
      </c>
      <c r="X504" s="711"/>
      <c r="Y504" s="713"/>
      <c r="Z504" s="121"/>
    </row>
    <row r="505" spans="2:26" x14ac:dyDescent="0.35">
      <c r="B505" s="162"/>
      <c r="C505" s="154"/>
      <c r="D505" s="154"/>
      <c r="E505" s="43"/>
      <c r="G505" t="s">
        <v>56</v>
      </c>
      <c r="L505" s="17"/>
      <c r="M505" s="121"/>
      <c r="N505" s="121"/>
      <c r="O505" s="121"/>
      <c r="P505" s="121"/>
      <c r="Q505" s="121"/>
      <c r="R505" s="121"/>
      <c r="S505" s="125"/>
      <c r="T505" s="125"/>
      <c r="U505" s="125"/>
      <c r="V505" s="125"/>
      <c r="W505" s="121">
        <v>0</v>
      </c>
      <c r="X505" s="711"/>
      <c r="Y505" s="713"/>
      <c r="Z505" s="121"/>
    </row>
    <row r="506" spans="2:26" x14ac:dyDescent="0.35">
      <c r="B506" s="162"/>
      <c r="C506" s="154"/>
      <c r="D506" s="154"/>
      <c r="E506" s="43"/>
      <c r="G506" t="s">
        <v>57</v>
      </c>
      <c r="L506" s="17"/>
      <c r="M506" s="121"/>
      <c r="N506" s="121"/>
      <c r="O506" s="121"/>
      <c r="P506" s="121"/>
      <c r="Q506" s="121"/>
      <c r="R506" s="121"/>
      <c r="S506" s="121"/>
      <c r="T506" s="121"/>
      <c r="U506" s="121"/>
      <c r="V506" s="121"/>
      <c r="W506" s="121">
        <v>0</v>
      </c>
      <c r="X506" s="711"/>
      <c r="Y506" s="713"/>
      <c r="Z506" s="121"/>
    </row>
    <row r="507" spans="2:26" x14ac:dyDescent="0.35">
      <c r="B507" s="162"/>
      <c r="C507" s="154"/>
      <c r="D507" s="154"/>
      <c r="E507" s="43"/>
      <c r="F507" t="s">
        <v>31</v>
      </c>
      <c r="G507" t="s">
        <v>572</v>
      </c>
      <c r="L507" s="17"/>
      <c r="M507" s="121"/>
      <c r="N507" s="121"/>
      <c r="O507" s="121"/>
      <c r="P507" s="121"/>
      <c r="Q507" s="121"/>
      <c r="R507" s="121"/>
      <c r="S507" s="121"/>
      <c r="T507" s="121"/>
      <c r="U507" s="121"/>
      <c r="V507" s="121"/>
      <c r="W507" s="121">
        <v>0</v>
      </c>
      <c r="X507" s="711"/>
      <c r="Y507" s="713"/>
      <c r="Z507" s="121"/>
    </row>
    <row r="508" spans="2:26" x14ac:dyDescent="0.35">
      <c r="B508" s="162"/>
      <c r="C508" s="154"/>
      <c r="D508" s="154"/>
      <c r="E508" s="91"/>
      <c r="G508" t="s">
        <v>52</v>
      </c>
      <c r="L508" s="17"/>
      <c r="M508" s="121"/>
      <c r="N508" s="121"/>
      <c r="O508" s="121"/>
      <c r="P508" s="121"/>
      <c r="Q508" s="121"/>
      <c r="R508" s="121"/>
      <c r="S508" s="121"/>
      <c r="T508" s="121"/>
      <c r="U508" s="121"/>
      <c r="V508" s="121"/>
      <c r="W508" s="121">
        <v>0</v>
      </c>
      <c r="X508" s="711"/>
      <c r="Y508" s="713"/>
      <c r="Z508" s="121"/>
    </row>
    <row r="509" spans="2:26" x14ac:dyDescent="0.35">
      <c r="B509" s="162"/>
      <c r="C509" s="154"/>
      <c r="D509" s="154"/>
      <c r="E509" s="62"/>
      <c r="G509" t="s">
        <v>53</v>
      </c>
      <c r="L509" s="17"/>
      <c r="M509" s="121"/>
      <c r="N509" s="121"/>
      <c r="O509" s="121"/>
      <c r="P509" s="121"/>
      <c r="Q509" s="121"/>
      <c r="R509" s="121"/>
      <c r="S509" s="121"/>
      <c r="T509" s="121"/>
      <c r="U509" s="121"/>
      <c r="V509" s="121"/>
      <c r="W509" s="121">
        <v>0</v>
      </c>
      <c r="X509" s="711"/>
      <c r="Y509" s="713"/>
      <c r="Z509" s="121"/>
    </row>
    <row r="510" spans="2:26" x14ac:dyDescent="0.35">
      <c r="B510" s="162"/>
      <c r="C510" s="154"/>
      <c r="D510" s="154"/>
      <c r="E510" s="43"/>
      <c r="G510" t="s">
        <v>54</v>
      </c>
      <c r="L510" s="17"/>
      <c r="M510" s="121"/>
      <c r="N510" s="121"/>
      <c r="O510" s="121"/>
      <c r="P510" s="121"/>
      <c r="Q510" s="121"/>
      <c r="R510" s="121"/>
      <c r="S510" s="125"/>
      <c r="T510" s="125"/>
      <c r="U510" s="125"/>
      <c r="V510" s="125"/>
      <c r="W510" s="121">
        <v>0</v>
      </c>
      <c r="X510" s="711"/>
      <c r="Y510" s="713"/>
      <c r="Z510" s="121"/>
    </row>
    <row r="511" spans="2:26" x14ac:dyDescent="0.35">
      <c r="B511" s="162"/>
      <c r="C511" s="154"/>
      <c r="D511" s="154"/>
      <c r="E511" s="43"/>
      <c r="G511" t="s">
        <v>55</v>
      </c>
      <c r="L511" s="17"/>
      <c r="M511" s="121"/>
      <c r="N511" s="121"/>
      <c r="O511" s="121"/>
      <c r="P511" s="121"/>
      <c r="Q511" s="121"/>
      <c r="R511" s="121"/>
      <c r="S511" s="121"/>
      <c r="T511" s="121"/>
      <c r="U511" s="121"/>
      <c r="V511" s="121"/>
      <c r="W511" s="121">
        <v>0</v>
      </c>
      <c r="X511" s="711"/>
      <c r="Y511" s="713"/>
      <c r="Z511" s="121"/>
    </row>
    <row r="512" spans="2:26" x14ac:dyDescent="0.35">
      <c r="B512" s="162"/>
      <c r="C512" s="154"/>
      <c r="D512" s="154"/>
      <c r="E512" s="43"/>
      <c r="G512" t="s">
        <v>56</v>
      </c>
      <c r="L512" s="17"/>
      <c r="M512" s="121"/>
      <c r="N512" s="121"/>
      <c r="O512" s="121"/>
      <c r="P512" s="121"/>
      <c r="Q512" s="121"/>
      <c r="R512" s="121"/>
      <c r="S512" s="121"/>
      <c r="T512" s="121"/>
      <c r="U512" s="121"/>
      <c r="V512" s="121"/>
      <c r="W512" s="121"/>
      <c r="X512" s="711"/>
      <c r="Y512" s="713"/>
      <c r="Z512" s="121"/>
    </row>
    <row r="513" spans="2:26" x14ac:dyDescent="0.35">
      <c r="B513" s="162"/>
      <c r="C513" s="154"/>
      <c r="D513" s="154"/>
      <c r="E513" s="43"/>
      <c r="G513" t="s">
        <v>57</v>
      </c>
      <c r="L513" s="17"/>
      <c r="M513" s="121"/>
      <c r="N513" s="121"/>
      <c r="O513" s="121"/>
      <c r="P513" s="121"/>
      <c r="Q513" s="121"/>
      <c r="R513" s="121"/>
      <c r="S513" s="121"/>
      <c r="T513" s="121"/>
      <c r="U513" s="121"/>
      <c r="V513" s="121"/>
      <c r="W513" s="121">
        <v>0</v>
      </c>
      <c r="X513" s="711"/>
      <c r="Y513" s="713"/>
      <c r="Z513" s="121"/>
    </row>
    <row r="514" spans="2:26" x14ac:dyDescent="0.35">
      <c r="B514" s="162"/>
      <c r="C514" s="154"/>
      <c r="D514" s="154"/>
      <c r="E514" t="s">
        <v>109</v>
      </c>
      <c r="F514" t="s">
        <v>573</v>
      </c>
      <c r="L514" s="17"/>
      <c r="M514" s="121"/>
      <c r="N514" s="121"/>
      <c r="O514" s="121"/>
      <c r="P514" s="121"/>
      <c r="Q514" s="121"/>
      <c r="R514" s="121"/>
      <c r="S514" s="121"/>
      <c r="T514" s="121"/>
      <c r="U514" s="121"/>
      <c r="V514" s="121"/>
      <c r="W514" s="121"/>
      <c r="X514" s="711"/>
      <c r="Y514" s="713"/>
      <c r="Z514" s="121"/>
    </row>
    <row r="515" spans="2:26" x14ac:dyDescent="0.35">
      <c r="B515" s="160"/>
      <c r="C515" s="151" t="s">
        <v>60</v>
      </c>
      <c r="D515" s="152"/>
      <c r="F515" t="s">
        <v>574</v>
      </c>
      <c r="L515" s="17"/>
      <c r="M515" s="121"/>
      <c r="N515" s="121"/>
      <c r="O515" s="121"/>
      <c r="P515" s="121"/>
      <c r="Q515" s="121"/>
      <c r="R515" s="121"/>
      <c r="S515" s="121"/>
      <c r="T515" s="121"/>
      <c r="U515" s="121"/>
      <c r="V515" s="121"/>
      <c r="W515" s="121">
        <v>0</v>
      </c>
      <c r="X515" s="711"/>
      <c r="Y515" s="713"/>
      <c r="Z515" s="121"/>
    </row>
    <row r="516" spans="2:26" x14ac:dyDescent="0.35">
      <c r="B516" s="160"/>
      <c r="C516" s="151" t="s">
        <v>60</v>
      </c>
      <c r="D516" s="152"/>
      <c r="F516" t="s">
        <v>29</v>
      </c>
      <c r="G516" t="s">
        <v>575</v>
      </c>
      <c r="L516" s="17"/>
      <c r="M516" s="121"/>
      <c r="N516" s="121"/>
      <c r="O516" s="121"/>
      <c r="P516" s="121"/>
      <c r="Q516" s="121"/>
      <c r="R516" s="121"/>
      <c r="S516" s="121"/>
      <c r="T516" s="121"/>
      <c r="U516" s="121"/>
      <c r="V516" s="121"/>
      <c r="W516" s="121">
        <v>0</v>
      </c>
      <c r="X516" s="711"/>
      <c r="Y516" s="713"/>
      <c r="Z516" s="121"/>
    </row>
    <row r="517" spans="2:26" ht="15.5" x14ac:dyDescent="0.35">
      <c r="B517" s="160"/>
      <c r="C517" s="151"/>
      <c r="D517" s="152"/>
      <c r="E517" s="101"/>
      <c r="F517" s="44" t="s">
        <v>31</v>
      </c>
      <c r="G517" s="44" t="s">
        <v>572</v>
      </c>
      <c r="L517" s="17"/>
      <c r="M517" s="121"/>
      <c r="N517" s="121"/>
      <c r="O517" s="121"/>
      <c r="P517" s="121"/>
      <c r="Q517" s="121"/>
      <c r="R517" s="121"/>
      <c r="S517" s="121"/>
      <c r="T517" s="121"/>
      <c r="U517" s="121"/>
      <c r="V517" s="121"/>
      <c r="W517" s="121">
        <v>0</v>
      </c>
      <c r="X517" s="711"/>
      <c r="Y517" s="713"/>
      <c r="Z517" s="121"/>
    </row>
    <row r="518" spans="2:26" ht="15.5" x14ac:dyDescent="0.35">
      <c r="B518" s="159"/>
      <c r="C518" s="151"/>
      <c r="D518" s="151"/>
      <c r="E518" s="100"/>
      <c r="F518" s="44" t="s">
        <v>33</v>
      </c>
      <c r="G518" s="44" t="s">
        <v>572</v>
      </c>
      <c r="L518" s="17"/>
      <c r="M518" s="121"/>
      <c r="N518" s="121"/>
      <c r="O518" s="121"/>
      <c r="P518" s="121"/>
      <c r="Q518" s="121"/>
      <c r="R518" s="121"/>
      <c r="S518" s="121"/>
      <c r="T518" s="121"/>
      <c r="U518" s="121"/>
      <c r="V518" s="121"/>
      <c r="W518" s="121">
        <v>0</v>
      </c>
      <c r="X518" s="711"/>
      <c r="Y518" s="713"/>
      <c r="Z518" s="121"/>
    </row>
    <row r="519" spans="2:26" ht="15.5" x14ac:dyDescent="0.35">
      <c r="B519" s="160" t="s">
        <v>60</v>
      </c>
      <c r="C519" s="152"/>
      <c r="D519" s="152"/>
      <c r="E519" s="100"/>
      <c r="F519" s="44"/>
      <c r="G519" s="44"/>
      <c r="L519" s="17"/>
      <c r="M519" s="121"/>
      <c r="N519" s="121"/>
      <c r="O519" s="121"/>
      <c r="P519" s="121"/>
      <c r="Q519" s="121"/>
      <c r="R519" s="121"/>
      <c r="S519" s="121"/>
      <c r="T519" s="121"/>
      <c r="U519" s="121"/>
      <c r="V519" s="121"/>
      <c r="W519" s="121"/>
      <c r="X519" s="711"/>
      <c r="Y519" s="713"/>
      <c r="Z519" s="121"/>
    </row>
    <row r="520" spans="2:26" ht="15.5" x14ac:dyDescent="0.35">
      <c r="B520" s="159" t="s">
        <v>671</v>
      </c>
      <c r="C520" s="151" t="s">
        <v>672</v>
      </c>
      <c r="D520" s="151"/>
      <c r="E520" s="44" t="s">
        <v>50</v>
      </c>
      <c r="F520" s="44" t="s">
        <v>576</v>
      </c>
      <c r="G520" s="44"/>
      <c r="L520" s="17"/>
      <c r="M520" s="121"/>
      <c r="N520" s="121"/>
      <c r="O520" s="121"/>
      <c r="P520" s="121"/>
      <c r="Q520" s="121"/>
      <c r="R520" s="121"/>
      <c r="S520" s="121"/>
      <c r="T520" s="121"/>
      <c r="U520" s="121"/>
      <c r="V520" s="121"/>
      <c r="W520" s="121">
        <v>137</v>
      </c>
      <c r="X520" s="711"/>
      <c r="Y520" s="713"/>
      <c r="Z520" s="121"/>
    </row>
    <row r="521" spans="2:26" ht="15.5" x14ac:dyDescent="0.35">
      <c r="B521" s="160"/>
      <c r="C521" s="152" t="s">
        <v>113</v>
      </c>
      <c r="D521" s="151"/>
      <c r="E521" s="100"/>
      <c r="F521" s="44" t="s">
        <v>29</v>
      </c>
      <c r="G521" s="44" t="s">
        <v>331</v>
      </c>
      <c r="L521" s="17"/>
      <c r="M521" s="121"/>
      <c r="N521" s="121"/>
      <c r="O521" s="121"/>
      <c r="P521" s="121"/>
      <c r="Q521" s="121"/>
      <c r="R521" s="121"/>
      <c r="S521" s="121"/>
      <c r="T521" s="121"/>
      <c r="U521" s="121"/>
      <c r="V521" s="121"/>
      <c r="W521" s="121">
        <v>13</v>
      </c>
      <c r="X521" s="711"/>
      <c r="Y521" s="713"/>
      <c r="Z521" s="121"/>
    </row>
    <row r="522" spans="2:26" ht="15.5" x14ac:dyDescent="0.35">
      <c r="B522" s="159"/>
      <c r="C522" s="151"/>
      <c r="D522" s="151"/>
      <c r="E522" s="100"/>
      <c r="F522" s="44"/>
      <c r="G522" s="44" t="s">
        <v>500</v>
      </c>
      <c r="H522" t="s">
        <v>63</v>
      </c>
      <c r="L522" s="17"/>
      <c r="M522" s="121"/>
      <c r="N522" s="121"/>
      <c r="O522" s="121"/>
      <c r="P522" s="121"/>
      <c r="Q522" s="121"/>
      <c r="R522" s="121"/>
      <c r="S522" s="121"/>
      <c r="T522" s="121"/>
      <c r="U522" s="121"/>
      <c r="V522" s="121"/>
      <c r="W522" s="121">
        <v>5</v>
      </c>
      <c r="X522" s="711"/>
      <c r="Y522" s="713"/>
      <c r="Z522" s="121"/>
    </row>
    <row r="523" spans="2:26" ht="15.5" x14ac:dyDescent="0.35">
      <c r="B523" s="159"/>
      <c r="C523" s="151"/>
      <c r="D523" s="151"/>
      <c r="E523" s="44"/>
      <c r="F523" s="44"/>
      <c r="G523" s="44" t="s">
        <v>500</v>
      </c>
      <c r="H523" t="s">
        <v>64</v>
      </c>
      <c r="L523" s="17"/>
      <c r="M523" s="121"/>
      <c r="N523" s="121"/>
      <c r="O523" s="121"/>
      <c r="P523" s="121"/>
      <c r="Q523" s="121"/>
      <c r="R523" s="121"/>
      <c r="S523" s="121"/>
      <c r="T523" s="121"/>
      <c r="U523" s="121"/>
      <c r="V523" s="121"/>
      <c r="W523" s="121">
        <v>5</v>
      </c>
      <c r="X523" s="711"/>
      <c r="Y523" s="713"/>
      <c r="Z523" s="121"/>
    </row>
    <row r="524" spans="2:26" ht="15.5" x14ac:dyDescent="0.35">
      <c r="B524" s="159"/>
      <c r="C524" s="151"/>
      <c r="D524" s="151"/>
      <c r="E524" s="45"/>
      <c r="F524" s="44"/>
      <c r="G524" s="44" t="s">
        <v>500</v>
      </c>
      <c r="H524" t="s">
        <v>65</v>
      </c>
      <c r="L524" s="17"/>
      <c r="M524" s="121"/>
      <c r="N524" s="121"/>
      <c r="O524" s="121"/>
      <c r="P524" s="121"/>
      <c r="Q524" s="121"/>
      <c r="R524" s="121"/>
      <c r="S524" s="121"/>
      <c r="T524" s="121"/>
      <c r="U524" s="121"/>
      <c r="V524" s="121"/>
      <c r="W524" s="121">
        <v>3</v>
      </c>
      <c r="X524" s="711"/>
      <c r="Y524" s="713"/>
      <c r="Z524" s="121"/>
    </row>
    <row r="525" spans="2:26" ht="15.5" x14ac:dyDescent="0.35">
      <c r="B525" s="159"/>
      <c r="C525" s="151"/>
      <c r="D525" s="151"/>
      <c r="E525" s="45"/>
      <c r="F525" s="44" t="s">
        <v>31</v>
      </c>
      <c r="G525" s="44" t="s">
        <v>522</v>
      </c>
      <c r="L525" s="17"/>
      <c r="M525" s="121"/>
      <c r="N525" s="121"/>
      <c r="O525" s="121"/>
      <c r="P525" s="121"/>
      <c r="Q525" s="121"/>
      <c r="R525" s="121"/>
      <c r="S525" s="121"/>
      <c r="T525" s="121"/>
      <c r="U525" s="121"/>
      <c r="V525" s="121"/>
      <c r="W525" s="121">
        <v>0</v>
      </c>
      <c r="X525" s="711"/>
      <c r="Y525" s="713"/>
      <c r="Z525" s="121"/>
    </row>
    <row r="526" spans="2:26" ht="15.5" x14ac:dyDescent="0.35">
      <c r="B526" s="159"/>
      <c r="C526" s="151"/>
      <c r="D526" s="151"/>
      <c r="E526" s="45"/>
      <c r="F526" s="44"/>
      <c r="G526" s="44" t="s">
        <v>523</v>
      </c>
      <c r="L526" s="17"/>
      <c r="M526" s="121"/>
      <c r="N526" s="121"/>
      <c r="O526" s="121"/>
      <c r="P526" s="121"/>
      <c r="Q526" s="121"/>
      <c r="R526" s="121"/>
      <c r="S526" s="121"/>
      <c r="T526" s="121"/>
      <c r="U526" s="121"/>
      <c r="V526" s="121"/>
      <c r="W526" s="121">
        <v>44</v>
      </c>
      <c r="X526" s="711"/>
      <c r="Y526" s="713"/>
      <c r="Z526" s="121"/>
    </row>
    <row r="527" spans="2:26" ht="15.5" x14ac:dyDescent="0.35">
      <c r="B527" s="159"/>
      <c r="C527" s="151"/>
      <c r="D527" s="151"/>
      <c r="E527" s="45"/>
      <c r="F527" s="44" t="s">
        <v>33</v>
      </c>
      <c r="G527" s="44" t="s">
        <v>333</v>
      </c>
      <c r="L527" s="17"/>
      <c r="M527" s="121"/>
      <c r="N527" s="121"/>
      <c r="O527" s="121"/>
      <c r="P527" s="121"/>
      <c r="Q527" s="121"/>
      <c r="R527" s="121"/>
      <c r="S527" s="121"/>
      <c r="T527" s="121"/>
      <c r="U527" s="121"/>
      <c r="V527" s="121"/>
      <c r="W527" s="121">
        <v>0</v>
      </c>
      <c r="X527" s="711"/>
      <c r="Y527" s="713"/>
      <c r="Z527" s="121"/>
    </row>
    <row r="528" spans="2:26" ht="15.5" x14ac:dyDescent="0.35">
      <c r="B528" s="159"/>
      <c r="C528" s="151"/>
      <c r="D528" s="151"/>
      <c r="E528" s="45"/>
      <c r="F528" s="44" t="s">
        <v>43</v>
      </c>
      <c r="G528" s="44" t="s">
        <v>334</v>
      </c>
      <c r="L528" s="17"/>
      <c r="M528" s="121"/>
      <c r="N528" s="121"/>
      <c r="O528" s="121"/>
      <c r="P528" s="121"/>
      <c r="Q528" s="121"/>
      <c r="R528" s="121"/>
      <c r="S528" s="121"/>
      <c r="T528" s="121"/>
      <c r="U528" s="121"/>
      <c r="V528" s="121"/>
      <c r="W528" s="121">
        <v>0</v>
      </c>
      <c r="X528" s="711"/>
      <c r="Y528" s="713"/>
      <c r="Z528" s="121"/>
    </row>
    <row r="529" spans="2:26" ht="15.5" x14ac:dyDescent="0.35">
      <c r="B529" s="159"/>
      <c r="C529" s="151"/>
      <c r="D529" s="151"/>
      <c r="E529" s="45"/>
      <c r="F529" s="44" t="s">
        <v>45</v>
      </c>
      <c r="G529" s="44" t="s">
        <v>335</v>
      </c>
      <c r="L529" s="17"/>
      <c r="M529" s="121"/>
      <c r="N529" s="121"/>
      <c r="O529" s="121"/>
      <c r="P529" s="121"/>
      <c r="Q529" s="121"/>
      <c r="R529" s="121"/>
      <c r="S529" s="121"/>
      <c r="T529" s="121"/>
      <c r="U529" s="121"/>
      <c r="V529" s="121"/>
      <c r="W529" s="121">
        <v>0</v>
      </c>
      <c r="X529" s="711"/>
      <c r="Y529" s="713"/>
      <c r="Z529" s="121"/>
    </row>
    <row r="530" spans="2:26" ht="15.5" x14ac:dyDescent="0.35">
      <c r="B530" s="159"/>
      <c r="C530" s="151"/>
      <c r="D530" s="151"/>
      <c r="E530" s="45"/>
      <c r="F530" s="44" t="s">
        <v>322</v>
      </c>
      <c r="G530" s="44" t="s">
        <v>336</v>
      </c>
      <c r="L530" s="17"/>
      <c r="M530" s="121"/>
      <c r="N530" s="121"/>
      <c r="O530" s="121"/>
      <c r="P530" s="121"/>
      <c r="Q530" s="121"/>
      <c r="R530" s="121"/>
      <c r="S530" s="121"/>
      <c r="T530" s="121"/>
      <c r="U530" s="121"/>
      <c r="V530" s="121"/>
      <c r="W530" s="121">
        <v>11</v>
      </c>
      <c r="X530" s="711"/>
      <c r="Y530" s="713"/>
      <c r="Z530" s="121"/>
    </row>
    <row r="531" spans="2:26" ht="15.5" x14ac:dyDescent="0.35">
      <c r="B531" s="159"/>
      <c r="C531" s="151"/>
      <c r="D531" s="151"/>
      <c r="E531" s="44"/>
      <c r="F531" s="44" t="s">
        <v>323</v>
      </c>
      <c r="G531" s="44" t="s">
        <v>327</v>
      </c>
      <c r="L531" s="17"/>
      <c r="M531" s="121"/>
      <c r="N531" s="121"/>
      <c r="O531" s="121"/>
      <c r="P531" s="121"/>
      <c r="Q531" s="121"/>
      <c r="R531" s="121"/>
      <c r="S531" s="121"/>
      <c r="T531" s="121"/>
      <c r="U531" s="121"/>
      <c r="V531" s="121"/>
      <c r="W531" s="121">
        <v>69</v>
      </c>
      <c r="X531" s="711"/>
      <c r="Y531" s="713"/>
      <c r="Z531" s="121"/>
    </row>
    <row r="532" spans="2:26" ht="15.5" x14ac:dyDescent="0.35">
      <c r="B532" s="159"/>
      <c r="C532" s="151"/>
      <c r="D532" s="151"/>
      <c r="E532" s="45"/>
      <c r="F532" s="44"/>
      <c r="G532" s="44" t="s">
        <v>577</v>
      </c>
      <c r="L532" s="17"/>
      <c r="M532" s="121"/>
      <c r="N532" s="121"/>
      <c r="O532" s="121"/>
      <c r="P532" s="121"/>
      <c r="Q532" s="121"/>
      <c r="R532" s="121"/>
      <c r="S532" s="121"/>
      <c r="T532" s="121"/>
      <c r="U532" s="121"/>
      <c r="V532" s="121"/>
      <c r="W532" s="121">
        <v>46</v>
      </c>
      <c r="X532" s="711"/>
      <c r="Y532" s="713"/>
      <c r="Z532" s="121"/>
    </row>
    <row r="533" spans="2:26" ht="15.5" x14ac:dyDescent="0.35">
      <c r="B533" s="159"/>
      <c r="C533" s="151"/>
      <c r="D533" s="151"/>
      <c r="E533" s="45"/>
      <c r="F533" s="44"/>
      <c r="G533" s="44" t="s">
        <v>578</v>
      </c>
      <c r="L533" s="17"/>
      <c r="M533" s="121"/>
      <c r="N533" s="121"/>
      <c r="O533" s="121"/>
      <c r="P533" s="121"/>
      <c r="Q533" s="121"/>
      <c r="R533" s="121"/>
      <c r="S533" s="121"/>
      <c r="T533" s="121"/>
      <c r="U533" s="121"/>
      <c r="V533" s="121"/>
      <c r="W533" s="121">
        <v>23</v>
      </c>
      <c r="X533" s="711"/>
      <c r="Y533" s="713"/>
      <c r="Z533" s="121"/>
    </row>
    <row r="534" spans="2:26" ht="15.5" x14ac:dyDescent="0.35">
      <c r="B534" s="159"/>
      <c r="C534" s="151"/>
      <c r="D534" s="151"/>
      <c r="E534" s="44"/>
      <c r="F534" s="44"/>
      <c r="G534" s="44"/>
      <c r="L534" s="17"/>
      <c r="M534" s="121"/>
      <c r="N534" s="121"/>
      <c r="O534" s="121"/>
      <c r="P534" s="121"/>
      <c r="Q534" s="121"/>
      <c r="R534" s="121"/>
      <c r="S534" s="121"/>
      <c r="T534" s="121"/>
      <c r="U534" s="121"/>
      <c r="V534" s="121"/>
      <c r="W534" s="121">
        <v>0</v>
      </c>
      <c r="X534" s="711"/>
      <c r="Y534" s="713"/>
      <c r="Z534" s="121"/>
    </row>
    <row r="535" spans="2:26" ht="15.5" x14ac:dyDescent="0.35">
      <c r="B535" s="163"/>
      <c r="C535" s="152"/>
      <c r="D535" s="152"/>
      <c r="E535" s="45" t="s">
        <v>91</v>
      </c>
      <c r="F535" s="44" t="s">
        <v>579</v>
      </c>
      <c r="G535" s="44"/>
      <c r="L535" s="17"/>
      <c r="M535" s="121"/>
      <c r="N535" s="121"/>
      <c r="O535" s="121"/>
      <c r="P535" s="121"/>
      <c r="Q535" s="121"/>
      <c r="R535" s="121"/>
      <c r="S535" s="121"/>
      <c r="T535" s="121"/>
      <c r="U535" s="121"/>
      <c r="V535" s="121"/>
      <c r="W535" s="121">
        <v>248</v>
      </c>
      <c r="X535" s="711"/>
      <c r="Y535" s="713"/>
      <c r="Z535" s="121"/>
    </row>
    <row r="536" spans="2:26" ht="15.5" x14ac:dyDescent="0.35">
      <c r="B536" s="163"/>
      <c r="C536" s="152"/>
      <c r="D536" s="152"/>
      <c r="E536" s="45"/>
      <c r="F536" s="44" t="s">
        <v>29</v>
      </c>
      <c r="G536" s="44" t="s">
        <v>169</v>
      </c>
      <c r="L536" s="17"/>
      <c r="M536" s="121"/>
      <c r="N536" s="121"/>
      <c r="O536" s="121"/>
      <c r="P536" s="121"/>
      <c r="Q536" s="121"/>
      <c r="R536" s="121"/>
      <c r="S536" s="121"/>
      <c r="T536" s="121"/>
      <c r="U536" s="121"/>
      <c r="V536" s="121"/>
      <c r="W536" s="121">
        <v>152</v>
      </c>
      <c r="X536" s="711"/>
      <c r="Y536" s="713"/>
      <c r="Z536" s="121"/>
    </row>
    <row r="537" spans="2:26" ht="15.5" x14ac:dyDescent="0.35">
      <c r="B537" s="163"/>
      <c r="C537" s="152"/>
      <c r="D537" s="152"/>
      <c r="E537" s="45"/>
      <c r="F537" s="44" t="s">
        <v>31</v>
      </c>
      <c r="G537" s="44" t="s">
        <v>321</v>
      </c>
      <c r="L537" s="17"/>
      <c r="M537" s="121"/>
      <c r="N537" s="121"/>
      <c r="O537" s="121"/>
      <c r="P537" s="121"/>
      <c r="Q537" s="121"/>
      <c r="R537" s="121"/>
      <c r="S537" s="121"/>
      <c r="T537" s="121"/>
      <c r="U537" s="121"/>
      <c r="V537" s="121"/>
      <c r="W537" s="121">
        <v>15</v>
      </c>
      <c r="X537" s="711"/>
      <c r="Y537" s="713"/>
      <c r="Z537" s="121"/>
    </row>
    <row r="538" spans="2:26" ht="15.5" x14ac:dyDescent="0.35">
      <c r="B538" s="163"/>
      <c r="C538" s="152"/>
      <c r="D538" s="152"/>
      <c r="E538" s="100"/>
      <c r="F538" s="44" t="s">
        <v>33</v>
      </c>
      <c r="G538" s="44" t="s">
        <v>340</v>
      </c>
      <c r="L538" s="17"/>
      <c r="M538" s="121"/>
      <c r="N538" s="121"/>
      <c r="O538" s="121"/>
      <c r="P538" s="121"/>
      <c r="Q538" s="121"/>
      <c r="R538" s="121"/>
      <c r="S538" s="121"/>
      <c r="T538" s="121"/>
      <c r="U538" s="121"/>
      <c r="V538" s="121"/>
      <c r="W538" s="121">
        <v>0</v>
      </c>
      <c r="X538" s="711"/>
      <c r="Y538" s="713"/>
      <c r="Z538" s="121"/>
    </row>
    <row r="539" spans="2:26" ht="15.5" x14ac:dyDescent="0.35">
      <c r="B539" s="163"/>
      <c r="C539" s="152"/>
      <c r="D539" s="152"/>
      <c r="E539" s="100"/>
      <c r="F539" s="44" t="s">
        <v>43</v>
      </c>
      <c r="G539" s="44" t="s">
        <v>341</v>
      </c>
      <c r="L539" s="17"/>
      <c r="M539" s="121"/>
      <c r="N539" s="121"/>
      <c r="O539" s="121"/>
      <c r="P539" s="121"/>
      <c r="Q539" s="121"/>
      <c r="R539" s="121"/>
      <c r="S539" s="121"/>
      <c r="T539" s="121"/>
      <c r="U539" s="121"/>
      <c r="V539" s="121"/>
      <c r="W539" s="121">
        <v>14</v>
      </c>
      <c r="X539" s="711"/>
      <c r="Y539" s="713"/>
      <c r="Z539" s="121"/>
    </row>
    <row r="540" spans="2:26" ht="15.5" x14ac:dyDescent="0.35">
      <c r="B540" s="163"/>
      <c r="C540" s="152"/>
      <c r="D540" s="152"/>
      <c r="E540" s="44"/>
      <c r="F540" s="44" t="s">
        <v>45</v>
      </c>
      <c r="G540" s="44" t="s">
        <v>556</v>
      </c>
      <c r="L540" s="17"/>
      <c r="M540" s="121"/>
      <c r="N540" s="121"/>
      <c r="O540" s="121"/>
      <c r="P540" s="121"/>
      <c r="Q540" s="121"/>
      <c r="R540" s="121"/>
      <c r="S540" s="121"/>
      <c r="T540" s="121"/>
      <c r="U540" s="121"/>
      <c r="V540" s="121"/>
      <c r="W540" s="121">
        <v>27</v>
      </c>
      <c r="X540" s="711"/>
      <c r="Y540" s="713"/>
      <c r="Z540" s="121"/>
    </row>
    <row r="541" spans="2:26" ht="15.5" x14ac:dyDescent="0.35">
      <c r="B541" s="163"/>
      <c r="C541" s="152"/>
      <c r="D541" s="152"/>
      <c r="E541" s="45"/>
      <c r="F541" s="44" t="s">
        <v>322</v>
      </c>
      <c r="G541" s="44" t="s">
        <v>175</v>
      </c>
      <c r="L541" s="17"/>
      <c r="M541" s="121"/>
      <c r="N541" s="121"/>
      <c r="O541" s="121"/>
      <c r="P541" s="121"/>
      <c r="Q541" s="121"/>
      <c r="R541" s="121"/>
      <c r="S541" s="121"/>
      <c r="T541" s="121"/>
      <c r="U541" s="121"/>
      <c r="V541" s="121"/>
      <c r="W541" s="121">
        <v>40</v>
      </c>
      <c r="X541" s="711"/>
      <c r="Y541" s="713"/>
      <c r="Z541" s="121"/>
    </row>
    <row r="542" spans="2:26" ht="15.75" customHeight="1" x14ac:dyDescent="0.35">
      <c r="B542" s="163"/>
      <c r="C542" s="152"/>
      <c r="D542" s="152"/>
      <c r="E542" s="102"/>
      <c r="F542" s="44" t="s">
        <v>323</v>
      </c>
      <c r="G542" s="44" t="s">
        <v>176</v>
      </c>
      <c r="L542" s="17"/>
      <c r="M542" s="121"/>
      <c r="N542" s="121"/>
      <c r="O542" s="121"/>
      <c r="P542" s="121"/>
      <c r="Q542" s="121"/>
      <c r="R542" s="121"/>
      <c r="S542" s="121"/>
      <c r="T542" s="121"/>
      <c r="U542" s="121"/>
      <c r="V542" s="121"/>
      <c r="W542" s="121">
        <v>0</v>
      </c>
      <c r="X542" s="711"/>
      <c r="Y542" s="713"/>
      <c r="Z542" s="121"/>
    </row>
    <row r="543" spans="2:26" ht="15.5" x14ac:dyDescent="0.35">
      <c r="B543" s="160"/>
      <c r="C543" s="152"/>
      <c r="D543" s="152"/>
      <c r="E543" s="102"/>
      <c r="F543" s="103"/>
      <c r="G543" s="44" t="s">
        <v>580</v>
      </c>
      <c r="L543" s="17"/>
      <c r="M543" s="121"/>
      <c r="N543" s="121"/>
      <c r="O543" s="121"/>
      <c r="P543" s="121"/>
      <c r="Q543" s="121"/>
      <c r="R543" s="121"/>
      <c r="S543" s="121"/>
      <c r="T543" s="121"/>
      <c r="U543" s="121"/>
      <c r="V543" s="121"/>
      <c r="W543" s="121">
        <v>0</v>
      </c>
      <c r="X543" s="711"/>
      <c r="Y543" s="713"/>
      <c r="Z543" s="121"/>
    </row>
    <row r="544" spans="2:26" ht="15.5" x14ac:dyDescent="0.35">
      <c r="B544" s="160"/>
      <c r="C544" s="152"/>
      <c r="D544" s="152"/>
      <c r="E544" s="100"/>
      <c r="F544" s="44"/>
      <c r="G544" s="44" t="s">
        <v>580</v>
      </c>
      <c r="L544" s="17"/>
      <c r="M544" s="121"/>
      <c r="N544" s="121"/>
      <c r="O544" s="121"/>
      <c r="P544" s="121"/>
      <c r="Q544" s="121"/>
      <c r="R544" s="121"/>
      <c r="S544" s="121"/>
      <c r="T544" s="121"/>
      <c r="U544" s="121"/>
      <c r="V544" s="121"/>
      <c r="W544" s="121">
        <v>0</v>
      </c>
      <c r="X544" s="711"/>
      <c r="Y544" s="713"/>
      <c r="Z544" s="121"/>
    </row>
    <row r="545" spans="2:26" ht="15.5" x14ac:dyDescent="0.35">
      <c r="B545" s="160"/>
      <c r="C545" s="152"/>
      <c r="D545" s="152"/>
      <c r="E545" s="102"/>
      <c r="F545" s="103"/>
      <c r="G545" s="44" t="s">
        <v>580</v>
      </c>
      <c r="L545" s="17"/>
      <c r="M545" s="121"/>
      <c r="N545" s="121"/>
      <c r="O545" s="121"/>
      <c r="P545" s="121"/>
      <c r="Q545" s="121"/>
      <c r="R545" s="121"/>
      <c r="S545" s="121"/>
      <c r="T545" s="121"/>
      <c r="U545" s="121"/>
      <c r="V545" s="121"/>
      <c r="W545" s="121">
        <v>0</v>
      </c>
      <c r="X545" s="711"/>
      <c r="Y545" s="713"/>
      <c r="Z545" s="121"/>
    </row>
    <row r="546" spans="2:26" ht="15.5" x14ac:dyDescent="0.35">
      <c r="B546" s="160"/>
      <c r="C546" s="152"/>
      <c r="D546" s="152"/>
      <c r="E546" s="45"/>
      <c r="F546" s="44"/>
      <c r="G546" s="44"/>
      <c r="L546" s="17"/>
      <c r="M546" s="121"/>
      <c r="N546" s="121"/>
      <c r="O546" s="121"/>
      <c r="P546" s="121"/>
      <c r="Q546" s="121"/>
      <c r="R546" s="121"/>
      <c r="S546" s="121"/>
      <c r="T546" s="121"/>
      <c r="U546" s="121"/>
      <c r="V546" s="121"/>
      <c r="W546" s="121"/>
      <c r="X546" s="711"/>
      <c r="Y546" s="713"/>
      <c r="Z546" s="121"/>
    </row>
    <row r="547" spans="2:26" ht="15.5" x14ac:dyDescent="0.35">
      <c r="B547" s="159" t="s">
        <v>673</v>
      </c>
      <c r="C547" s="151" t="s">
        <v>674</v>
      </c>
      <c r="D547" s="152"/>
      <c r="E547" s="101" t="s">
        <v>581</v>
      </c>
      <c r="F547" s="44"/>
      <c r="G547" s="44"/>
      <c r="L547" s="17"/>
      <c r="M547" s="121"/>
      <c r="N547" s="121"/>
      <c r="O547" s="121"/>
      <c r="P547" s="121"/>
      <c r="Q547" s="121"/>
      <c r="R547" s="121"/>
      <c r="S547" s="121"/>
      <c r="T547" s="121"/>
      <c r="U547" s="121"/>
      <c r="V547" s="121"/>
      <c r="W547" s="121">
        <v>67</v>
      </c>
      <c r="X547" s="711"/>
      <c r="Y547" s="713"/>
      <c r="Z547" s="121"/>
    </row>
    <row r="548" spans="2:26" ht="15.5" x14ac:dyDescent="0.35">
      <c r="B548" s="160"/>
      <c r="C548" s="155" t="s">
        <v>50</v>
      </c>
      <c r="D548" s="152" t="s">
        <v>675</v>
      </c>
      <c r="E548" s="101" t="s">
        <v>50</v>
      </c>
      <c r="F548" s="44" t="s">
        <v>582</v>
      </c>
      <c r="G548" s="44"/>
      <c r="L548" s="17"/>
      <c r="M548" s="121"/>
      <c r="N548" s="121"/>
      <c r="O548" s="121"/>
      <c r="P548" s="121"/>
      <c r="Q548" s="121"/>
      <c r="R548" s="121"/>
      <c r="S548" s="121"/>
      <c r="T548" s="121"/>
      <c r="U548" s="121"/>
      <c r="V548" s="121"/>
      <c r="W548" s="121">
        <v>63</v>
      </c>
      <c r="X548" s="711"/>
      <c r="Y548" s="713"/>
      <c r="Z548" s="121"/>
    </row>
    <row r="549" spans="2:26" ht="15.5" x14ac:dyDescent="0.35">
      <c r="B549" s="160"/>
      <c r="C549" s="155"/>
      <c r="D549" s="155"/>
      <c r="E549" s="101"/>
      <c r="F549" s="45" t="s">
        <v>29</v>
      </c>
      <c r="G549" s="45" t="s">
        <v>583</v>
      </c>
      <c r="L549" s="17"/>
      <c r="M549" s="121"/>
      <c r="N549" s="121"/>
      <c r="O549" s="121"/>
      <c r="P549" s="121"/>
      <c r="Q549" s="121"/>
      <c r="R549" s="121"/>
      <c r="S549" s="121"/>
      <c r="T549" s="121"/>
      <c r="U549" s="121"/>
      <c r="V549" s="121"/>
      <c r="W549" s="121">
        <v>0</v>
      </c>
      <c r="X549" s="711"/>
      <c r="Y549" s="713"/>
      <c r="Z549" s="121"/>
    </row>
    <row r="550" spans="2:26" ht="15.75" customHeight="1" x14ac:dyDescent="0.35">
      <c r="B550" s="160"/>
      <c r="C550" s="155"/>
      <c r="D550" s="155"/>
      <c r="E550" s="158"/>
      <c r="F550" s="45" t="s">
        <v>31</v>
      </c>
      <c r="G550" s="45" t="s">
        <v>584</v>
      </c>
      <c r="L550" s="17"/>
      <c r="M550" s="147"/>
      <c r="N550" s="147"/>
      <c r="O550" s="147"/>
      <c r="P550" s="147"/>
      <c r="Q550" s="147"/>
      <c r="R550" s="147"/>
      <c r="S550" s="147"/>
      <c r="T550" s="147"/>
      <c r="U550" s="147"/>
      <c r="V550" s="147"/>
      <c r="W550" s="147">
        <v>63</v>
      </c>
      <c r="X550" s="783"/>
      <c r="Y550" s="784"/>
      <c r="Z550" s="147"/>
    </row>
    <row r="551" spans="2:26" x14ac:dyDescent="0.35">
      <c r="B551" s="160"/>
      <c r="C551" s="155"/>
      <c r="D551" s="155"/>
      <c r="G551" t="s">
        <v>500</v>
      </c>
      <c r="H551" t="s">
        <v>121</v>
      </c>
      <c r="L551" s="17"/>
      <c r="M551" s="121"/>
      <c r="N551" s="121"/>
      <c r="O551" s="121"/>
      <c r="P551" s="121"/>
      <c r="Q551" s="121"/>
      <c r="R551" s="121"/>
      <c r="S551" s="121"/>
      <c r="T551" s="121"/>
      <c r="U551" s="121"/>
      <c r="V551" s="121"/>
      <c r="W551" s="169">
        <v>53</v>
      </c>
      <c r="X551" s="783"/>
      <c r="Y551" s="784"/>
      <c r="Z551" s="137"/>
    </row>
    <row r="552" spans="2:26" x14ac:dyDescent="0.35">
      <c r="B552" s="160"/>
      <c r="C552" s="155"/>
      <c r="D552" s="155"/>
      <c r="H552" t="s">
        <v>585</v>
      </c>
      <c r="I552" t="s">
        <v>104</v>
      </c>
      <c r="L552" s="17"/>
      <c r="M552" s="121"/>
      <c r="N552" s="121"/>
      <c r="O552" s="121"/>
      <c r="P552" s="121"/>
      <c r="Q552" s="121"/>
      <c r="R552" s="121"/>
      <c r="S552" s="121"/>
      <c r="T552" s="121"/>
      <c r="U552" s="121"/>
      <c r="V552" s="121"/>
      <c r="W552" s="169">
        <v>14</v>
      </c>
      <c r="X552" s="783"/>
      <c r="Y552" s="784"/>
      <c r="Z552" s="137"/>
    </row>
    <row r="553" spans="2:26" x14ac:dyDescent="0.35">
      <c r="B553" s="160"/>
      <c r="C553" s="155"/>
      <c r="D553" s="155"/>
      <c r="H553" t="s">
        <v>586</v>
      </c>
      <c r="I553" t="s">
        <v>105</v>
      </c>
      <c r="L553" s="17"/>
      <c r="M553" s="121"/>
      <c r="N553" s="121"/>
      <c r="O553" s="121"/>
      <c r="P553" s="121"/>
      <c r="Q553" s="121"/>
      <c r="R553" s="121"/>
      <c r="S553" s="121"/>
      <c r="T553" s="121"/>
      <c r="U553" s="121"/>
      <c r="V553" s="121"/>
      <c r="W553" s="169">
        <v>39</v>
      </c>
      <c r="X553" s="783"/>
      <c r="Y553" s="784"/>
      <c r="Z553" s="137"/>
    </row>
    <row r="554" spans="2:26" x14ac:dyDescent="0.35">
      <c r="B554" s="160"/>
      <c r="C554" s="155"/>
      <c r="D554" s="155"/>
      <c r="G554" t="s">
        <v>500</v>
      </c>
      <c r="H554" t="s">
        <v>124</v>
      </c>
      <c r="L554" s="17"/>
      <c r="M554" s="121"/>
      <c r="N554" s="121"/>
      <c r="O554" s="121"/>
      <c r="P554" s="121"/>
      <c r="Q554" s="121"/>
      <c r="R554" s="121"/>
      <c r="S554" s="121"/>
      <c r="T554" s="121"/>
      <c r="U554" s="121"/>
      <c r="V554" s="121"/>
      <c r="W554" s="169">
        <v>10</v>
      </c>
      <c r="X554" s="783"/>
      <c r="Y554" s="784"/>
      <c r="Z554" s="137"/>
    </row>
    <row r="555" spans="2:26" x14ac:dyDescent="0.35">
      <c r="B555" s="160"/>
      <c r="C555" s="155" t="s">
        <v>91</v>
      </c>
      <c r="D555" s="152" t="s">
        <v>676</v>
      </c>
      <c r="E555" t="s">
        <v>91</v>
      </c>
      <c r="F555" t="s">
        <v>587</v>
      </c>
      <c r="L555" s="17"/>
      <c r="M555" s="121"/>
      <c r="N555" s="121"/>
      <c r="O555" s="121"/>
      <c r="P555" s="121"/>
      <c r="Q555" s="121"/>
      <c r="R555" s="121"/>
      <c r="S555" s="121"/>
      <c r="T555" s="121"/>
      <c r="U555" s="121"/>
      <c r="V555" s="121"/>
      <c r="W555" s="169">
        <v>4</v>
      </c>
      <c r="X555" s="783"/>
      <c r="Y555" s="784"/>
      <c r="Z555" s="137"/>
    </row>
    <row r="556" spans="2:26" x14ac:dyDescent="0.35">
      <c r="B556" s="160"/>
      <c r="C556" s="155"/>
      <c r="D556" s="155"/>
      <c r="F556" t="s">
        <v>29</v>
      </c>
      <c r="G556" t="s">
        <v>583</v>
      </c>
      <c r="L556" s="17"/>
      <c r="M556" s="121"/>
      <c r="N556" s="121"/>
      <c r="O556" s="121"/>
      <c r="P556" s="121"/>
      <c r="Q556" s="121"/>
      <c r="R556" s="121"/>
      <c r="S556" s="121"/>
      <c r="T556" s="121"/>
      <c r="U556" s="121"/>
      <c r="V556" s="121"/>
      <c r="W556" s="169">
        <v>2</v>
      </c>
      <c r="X556" s="783"/>
      <c r="Y556" s="784"/>
      <c r="Z556" s="137"/>
    </row>
    <row r="557" spans="2:26" x14ac:dyDescent="0.35">
      <c r="B557" s="160"/>
      <c r="C557" s="155"/>
      <c r="D557" s="155"/>
      <c r="F557" t="s">
        <v>31</v>
      </c>
      <c r="G557" t="s">
        <v>588</v>
      </c>
      <c r="L557" s="17"/>
      <c r="M557" s="121"/>
      <c r="N557" s="121"/>
      <c r="O557" s="121"/>
      <c r="P557" s="121"/>
      <c r="Q557" s="121"/>
      <c r="R557" s="121"/>
      <c r="S557" s="121"/>
      <c r="T557" s="121"/>
      <c r="U557" s="121"/>
      <c r="V557" s="121"/>
      <c r="W557" s="169">
        <v>2</v>
      </c>
      <c r="X557" s="783"/>
      <c r="Y557" s="784"/>
      <c r="Z557" s="137"/>
    </row>
    <row r="558" spans="2:26" x14ac:dyDescent="0.35">
      <c r="B558" s="160"/>
      <c r="C558" s="155"/>
      <c r="D558" s="155"/>
      <c r="F558" t="s">
        <v>33</v>
      </c>
      <c r="G558" t="s">
        <v>589</v>
      </c>
      <c r="L558" s="17"/>
      <c r="M558" s="121"/>
      <c r="N558" s="121"/>
      <c r="O558" s="121"/>
      <c r="P558" s="121"/>
      <c r="Q558" s="121"/>
      <c r="R558" s="121"/>
      <c r="S558" s="121"/>
      <c r="T558" s="121"/>
      <c r="U558" s="121"/>
      <c r="V558" s="121"/>
      <c r="W558" s="169">
        <v>0</v>
      </c>
      <c r="X558" s="783"/>
      <c r="Y558" s="784"/>
      <c r="Z558" s="137"/>
    </row>
    <row r="559" spans="2:26" x14ac:dyDescent="0.35">
      <c r="B559" s="160"/>
      <c r="C559" s="155" t="s">
        <v>94</v>
      </c>
      <c r="D559" s="152" t="s">
        <v>677</v>
      </c>
      <c r="E559" t="s">
        <v>94</v>
      </c>
      <c r="F559" t="s">
        <v>590</v>
      </c>
      <c r="L559" s="17"/>
      <c r="M559" s="121"/>
      <c r="N559" s="121"/>
      <c r="O559" s="121"/>
      <c r="P559" s="121"/>
      <c r="Q559" s="121"/>
      <c r="R559" s="121"/>
      <c r="S559" s="121"/>
      <c r="T559" s="121"/>
      <c r="U559" s="121"/>
      <c r="V559" s="121"/>
      <c r="W559" s="169"/>
      <c r="X559" s="783"/>
      <c r="Y559" s="784"/>
      <c r="Z559" s="137"/>
    </row>
    <row r="560" spans="2:26" x14ac:dyDescent="0.35">
      <c r="B560" s="163"/>
      <c r="C560" s="152"/>
      <c r="D560" s="152"/>
      <c r="F560" t="s">
        <v>591</v>
      </c>
      <c r="L560" s="17"/>
      <c r="M560" s="121"/>
      <c r="N560" s="121"/>
      <c r="O560" s="121"/>
      <c r="P560" s="121"/>
      <c r="Q560" s="121"/>
      <c r="R560" s="121"/>
      <c r="S560" s="121"/>
      <c r="T560" s="121"/>
      <c r="U560" s="121"/>
      <c r="V560" s="121"/>
      <c r="W560" s="169"/>
      <c r="X560" s="783"/>
      <c r="Y560" s="784"/>
      <c r="Z560" s="137"/>
    </row>
    <row r="561" spans="2:26" x14ac:dyDescent="0.35">
      <c r="B561" s="163"/>
      <c r="C561" s="152"/>
      <c r="D561" s="152"/>
      <c r="F561" t="s">
        <v>592</v>
      </c>
      <c r="L561" s="17"/>
      <c r="M561" s="121"/>
      <c r="N561" s="121"/>
      <c r="O561" s="121"/>
      <c r="P561" s="121"/>
      <c r="Q561" s="121"/>
      <c r="R561" s="121"/>
      <c r="S561" s="121"/>
      <c r="T561" s="121"/>
      <c r="U561" s="121"/>
      <c r="V561" s="121"/>
      <c r="W561" s="169">
        <v>0</v>
      </c>
      <c r="X561" s="783"/>
      <c r="Y561" s="784"/>
      <c r="Z561" s="137"/>
    </row>
    <row r="562" spans="2:26" x14ac:dyDescent="0.35">
      <c r="B562" s="163"/>
      <c r="C562" s="152"/>
      <c r="D562" s="152"/>
      <c r="F562" t="s">
        <v>593</v>
      </c>
      <c r="G562" t="s">
        <v>594</v>
      </c>
      <c r="L562" s="17"/>
      <c r="M562" s="121"/>
      <c r="N562" s="121"/>
      <c r="O562" s="121"/>
      <c r="P562" s="121"/>
      <c r="Q562" s="121"/>
      <c r="R562" s="121"/>
      <c r="S562" s="121"/>
      <c r="T562" s="121"/>
      <c r="U562" s="121"/>
      <c r="V562" s="121"/>
      <c r="W562" s="169">
        <v>1666</v>
      </c>
      <c r="X562" s="783"/>
      <c r="Y562" s="784"/>
      <c r="Z562" s="137"/>
    </row>
    <row r="563" spans="2:26" x14ac:dyDescent="0.35">
      <c r="B563" s="160"/>
      <c r="C563" s="152"/>
      <c r="D563" s="152"/>
      <c r="G563" t="s">
        <v>29</v>
      </c>
      <c r="H563" t="s">
        <v>595</v>
      </c>
      <c r="L563" s="17"/>
      <c r="M563" s="121"/>
      <c r="N563" s="121"/>
      <c r="O563" s="121"/>
      <c r="P563" s="121"/>
      <c r="Q563" s="121"/>
      <c r="R563" s="121"/>
      <c r="S563" s="121"/>
      <c r="T563" s="121"/>
      <c r="U563" s="121"/>
      <c r="V563" s="121"/>
      <c r="W563" s="169">
        <v>0</v>
      </c>
      <c r="X563" s="783"/>
      <c r="Y563" s="784"/>
      <c r="Z563" s="137"/>
    </row>
    <row r="564" spans="2:26" x14ac:dyDescent="0.35">
      <c r="B564" s="160"/>
      <c r="C564" s="152"/>
      <c r="D564" s="152" t="s">
        <v>60</v>
      </c>
      <c r="G564" t="s">
        <v>31</v>
      </c>
      <c r="H564" t="s">
        <v>596</v>
      </c>
      <c r="L564" s="17"/>
      <c r="M564" s="121"/>
      <c r="N564" s="121"/>
      <c r="O564" s="121"/>
      <c r="P564" s="121"/>
      <c r="Q564" s="121"/>
      <c r="R564" s="121"/>
      <c r="S564" s="121"/>
      <c r="T564" s="121"/>
      <c r="U564" s="121"/>
      <c r="V564" s="121"/>
      <c r="W564" s="169">
        <v>620</v>
      </c>
      <c r="X564" s="783"/>
      <c r="Y564" s="784"/>
      <c r="Z564" s="137"/>
    </row>
    <row r="565" spans="2:26" x14ac:dyDescent="0.35">
      <c r="B565" s="163"/>
      <c r="C565" s="152"/>
      <c r="D565" s="152" t="s">
        <v>60</v>
      </c>
      <c r="G565" t="s">
        <v>33</v>
      </c>
      <c r="H565" t="s">
        <v>597</v>
      </c>
      <c r="L565" s="17"/>
      <c r="M565" s="121"/>
      <c r="N565" s="121"/>
      <c r="O565" s="121"/>
      <c r="P565" s="121"/>
      <c r="Q565" s="121"/>
      <c r="R565" s="121"/>
      <c r="S565" s="121"/>
      <c r="T565" s="121"/>
      <c r="U565" s="121"/>
      <c r="V565" s="121"/>
      <c r="W565" s="169">
        <v>0</v>
      </c>
      <c r="X565" s="783"/>
      <c r="Y565" s="784"/>
      <c r="Z565" s="137"/>
    </row>
    <row r="566" spans="2:26" x14ac:dyDescent="0.35">
      <c r="B566" s="163"/>
      <c r="C566" s="152"/>
      <c r="D566" s="152"/>
      <c r="G566" t="s">
        <v>43</v>
      </c>
      <c r="H566" t="s">
        <v>598</v>
      </c>
      <c r="L566" s="17"/>
      <c r="M566" s="121"/>
      <c r="N566" s="121"/>
      <c r="O566" s="121"/>
      <c r="P566" s="121"/>
      <c r="Q566" s="121"/>
      <c r="R566" s="121"/>
      <c r="S566" s="121"/>
      <c r="T566" s="121"/>
      <c r="U566" s="121"/>
      <c r="V566" s="121"/>
      <c r="W566" s="169">
        <v>0</v>
      </c>
      <c r="X566" s="783"/>
      <c r="Y566" s="784"/>
      <c r="Z566" s="137"/>
    </row>
    <row r="567" spans="2:26" x14ac:dyDescent="0.35">
      <c r="B567" s="160" t="s">
        <v>60</v>
      </c>
      <c r="C567" s="152"/>
      <c r="D567" s="152"/>
      <c r="G567" t="s">
        <v>45</v>
      </c>
      <c r="H567" t="s">
        <v>599</v>
      </c>
      <c r="L567" s="17"/>
      <c r="M567" s="121"/>
      <c r="N567" s="121"/>
      <c r="O567" s="121"/>
      <c r="P567" s="121"/>
      <c r="Q567" s="121"/>
      <c r="R567" s="121"/>
      <c r="S567" s="121"/>
      <c r="T567" s="121"/>
      <c r="U567" s="121"/>
      <c r="V567" s="121"/>
      <c r="W567" s="169">
        <v>0</v>
      </c>
      <c r="X567" s="783"/>
      <c r="Y567" s="784"/>
      <c r="Z567" s="137"/>
    </row>
    <row r="568" spans="2:26" x14ac:dyDescent="0.35">
      <c r="B568" s="160"/>
      <c r="C568" s="152"/>
      <c r="D568" s="152"/>
      <c r="G568" t="s">
        <v>322</v>
      </c>
      <c r="H568" t="s">
        <v>600</v>
      </c>
      <c r="L568" s="17"/>
      <c r="M568" s="121"/>
      <c r="N568" s="121"/>
      <c r="O568" s="121"/>
      <c r="P568" s="121"/>
      <c r="Q568" s="121"/>
      <c r="R568" s="121"/>
      <c r="S568" s="121"/>
      <c r="T568" s="121"/>
      <c r="U568" s="121"/>
      <c r="V568" s="121"/>
      <c r="W568" s="169">
        <v>1046</v>
      </c>
      <c r="X568" s="783"/>
      <c r="Y568" s="784"/>
      <c r="Z568" s="137"/>
    </row>
    <row r="569" spans="2:26" x14ac:dyDescent="0.35">
      <c r="B569" s="163"/>
      <c r="C569" s="152"/>
      <c r="D569" s="152"/>
      <c r="F569" t="s">
        <v>601</v>
      </c>
      <c r="G569" t="s">
        <v>602</v>
      </c>
      <c r="L569" s="17"/>
      <c r="M569" s="121"/>
      <c r="N569" s="121"/>
      <c r="O569" s="121"/>
      <c r="P569" s="121"/>
      <c r="Q569" s="121"/>
      <c r="R569" s="121"/>
      <c r="S569" s="121"/>
      <c r="T569" s="121"/>
      <c r="U569" s="121"/>
      <c r="V569" s="121"/>
      <c r="W569" s="169">
        <v>0</v>
      </c>
      <c r="X569" s="783"/>
      <c r="Y569" s="784"/>
      <c r="Z569" s="137"/>
    </row>
    <row r="570" spans="2:26" x14ac:dyDescent="0.35">
      <c r="B570" s="160"/>
      <c r="C570" s="155" t="s">
        <v>678</v>
      </c>
      <c r="D570" s="152" t="s">
        <v>679</v>
      </c>
      <c r="E570" t="s">
        <v>96</v>
      </c>
      <c r="F570" t="s">
        <v>603</v>
      </c>
      <c r="L570" s="17"/>
      <c r="M570" s="121"/>
      <c r="N570" s="121"/>
      <c r="O570" s="121"/>
      <c r="P570" s="121"/>
      <c r="Q570" s="121"/>
      <c r="R570" s="121"/>
      <c r="S570" s="121"/>
      <c r="T570" s="121"/>
      <c r="U570" s="121"/>
      <c r="V570" s="121"/>
      <c r="W570" s="169">
        <v>0</v>
      </c>
      <c r="X570" s="783"/>
      <c r="Y570" s="784"/>
      <c r="Z570" s="137"/>
    </row>
    <row r="571" spans="2:26" x14ac:dyDescent="0.35">
      <c r="B571" s="160"/>
      <c r="C571" s="155"/>
      <c r="D571" s="152" t="s">
        <v>680</v>
      </c>
      <c r="F571" t="s">
        <v>447</v>
      </c>
      <c r="G571" t="s">
        <v>594</v>
      </c>
      <c r="L571" s="17"/>
      <c r="M571" s="121"/>
      <c r="N571" s="121"/>
      <c r="O571" s="121"/>
      <c r="P571" s="121"/>
      <c r="Q571" s="121"/>
      <c r="R571" s="121"/>
      <c r="S571" s="121"/>
      <c r="T571" s="121"/>
      <c r="U571" s="121"/>
      <c r="V571" s="121"/>
      <c r="W571" s="169">
        <v>791</v>
      </c>
      <c r="X571" s="783"/>
      <c r="Y571" s="784"/>
      <c r="Z571" s="137"/>
    </row>
    <row r="572" spans="2:26" x14ac:dyDescent="0.35">
      <c r="B572" s="163"/>
      <c r="C572" s="152"/>
      <c r="D572" s="152"/>
      <c r="G572" t="s">
        <v>29</v>
      </c>
      <c r="H572" t="s">
        <v>595</v>
      </c>
      <c r="L572" s="17"/>
      <c r="M572" s="121"/>
      <c r="N572" s="121"/>
      <c r="O572" s="121"/>
      <c r="P572" s="121"/>
      <c r="Q572" s="121"/>
      <c r="R572" s="121"/>
      <c r="S572" s="121"/>
      <c r="T572" s="121"/>
      <c r="U572" s="121"/>
      <c r="V572" s="121"/>
      <c r="W572" s="169">
        <v>0</v>
      </c>
      <c r="X572" s="783"/>
      <c r="Y572" s="784"/>
      <c r="Z572" s="137"/>
    </row>
    <row r="573" spans="2:26" x14ac:dyDescent="0.35">
      <c r="B573" s="163"/>
      <c r="C573" s="152"/>
      <c r="D573" s="152"/>
      <c r="G573" t="s">
        <v>31</v>
      </c>
      <c r="H573" t="s">
        <v>604</v>
      </c>
      <c r="L573" s="17"/>
      <c r="M573" s="121"/>
      <c r="N573" s="121"/>
      <c r="O573" s="121"/>
      <c r="P573" s="121"/>
      <c r="Q573" s="121"/>
      <c r="R573" s="121"/>
      <c r="S573" s="121"/>
      <c r="T573" s="121"/>
      <c r="U573" s="121"/>
      <c r="V573" s="121"/>
      <c r="W573" s="169">
        <v>745</v>
      </c>
      <c r="X573" s="783"/>
      <c r="Y573" s="784"/>
      <c r="Z573" s="137"/>
    </row>
    <row r="574" spans="2:26" x14ac:dyDescent="0.35">
      <c r="B574" s="163"/>
      <c r="C574" s="152"/>
      <c r="D574" s="152"/>
      <c r="G574" t="s">
        <v>33</v>
      </c>
      <c r="H574" t="s">
        <v>605</v>
      </c>
      <c r="L574" s="17"/>
      <c r="M574" s="121"/>
      <c r="N574" s="121"/>
      <c r="O574" s="121"/>
      <c r="P574" s="121"/>
      <c r="Q574" s="121"/>
      <c r="R574" s="121"/>
      <c r="S574" s="121"/>
      <c r="T574" s="121"/>
      <c r="U574" s="121"/>
      <c r="V574" s="121"/>
      <c r="W574" s="169">
        <v>0</v>
      </c>
      <c r="X574" s="783"/>
      <c r="Y574" s="784"/>
      <c r="Z574" s="137"/>
    </row>
    <row r="575" spans="2:26" x14ac:dyDescent="0.35">
      <c r="B575" s="160"/>
      <c r="C575" s="152"/>
      <c r="D575" s="152"/>
      <c r="G575" t="s">
        <v>43</v>
      </c>
      <c r="H575" t="s">
        <v>606</v>
      </c>
      <c r="L575" s="17"/>
      <c r="M575" s="121"/>
      <c r="N575" s="121"/>
      <c r="O575" s="121"/>
      <c r="P575" s="121"/>
      <c r="Q575" s="121"/>
      <c r="R575" s="121"/>
      <c r="S575" s="121"/>
      <c r="T575" s="121"/>
      <c r="U575" s="121"/>
      <c r="V575" s="121"/>
      <c r="W575" s="169">
        <v>0</v>
      </c>
      <c r="X575" s="783"/>
      <c r="Y575" s="784"/>
      <c r="Z575" s="137"/>
    </row>
    <row r="576" spans="2:26" x14ac:dyDescent="0.35">
      <c r="B576" s="160"/>
      <c r="C576" s="152"/>
      <c r="D576" s="152"/>
      <c r="G576" t="s">
        <v>45</v>
      </c>
      <c r="H576" t="s">
        <v>607</v>
      </c>
      <c r="L576" s="17"/>
      <c r="M576" s="121"/>
      <c r="N576" s="121"/>
      <c r="O576" s="121"/>
      <c r="P576" s="121"/>
      <c r="Q576" s="121"/>
      <c r="R576" s="121"/>
      <c r="S576" s="121"/>
      <c r="T576" s="121"/>
      <c r="U576" s="121"/>
      <c r="V576" s="121"/>
      <c r="W576" s="169">
        <v>46</v>
      </c>
      <c r="X576" s="783"/>
      <c r="Y576" s="784"/>
      <c r="Z576" s="137"/>
    </row>
    <row r="577" spans="2:26" x14ac:dyDescent="0.35">
      <c r="B577" s="163"/>
      <c r="C577" s="152"/>
      <c r="D577" s="152"/>
      <c r="F577" t="s">
        <v>608</v>
      </c>
      <c r="G577" t="s">
        <v>602</v>
      </c>
      <c r="L577" s="17"/>
      <c r="M577" s="121"/>
      <c r="N577" s="121"/>
      <c r="O577" s="121"/>
      <c r="P577" s="121"/>
      <c r="Q577" s="121"/>
      <c r="R577" s="121"/>
      <c r="S577" s="121"/>
      <c r="T577" s="121"/>
      <c r="U577" s="121"/>
      <c r="V577" s="121"/>
      <c r="W577" s="169">
        <v>0</v>
      </c>
      <c r="X577" s="783"/>
      <c r="Y577" s="784"/>
      <c r="Z577" s="137"/>
    </row>
    <row r="578" spans="2:26" x14ac:dyDescent="0.35">
      <c r="B578" s="160"/>
      <c r="C578" s="155" t="s">
        <v>107</v>
      </c>
      <c r="D578" s="152" t="s">
        <v>681</v>
      </c>
      <c r="E578" t="s">
        <v>107</v>
      </c>
      <c r="F578" t="s">
        <v>609</v>
      </c>
      <c r="L578" s="17"/>
      <c r="M578" s="121"/>
      <c r="N578" s="121"/>
      <c r="O578" s="121"/>
      <c r="P578" s="121"/>
      <c r="Q578" s="121"/>
      <c r="R578" s="121"/>
      <c r="S578" s="121"/>
      <c r="T578" s="121"/>
      <c r="U578" s="121"/>
      <c r="V578" s="121"/>
      <c r="W578" s="169"/>
      <c r="X578" s="783"/>
      <c r="Y578" s="784"/>
      <c r="Z578" s="137"/>
    </row>
    <row r="579" spans="2:26" x14ac:dyDescent="0.35">
      <c r="B579" s="160"/>
      <c r="C579" s="155"/>
      <c r="D579" s="152"/>
      <c r="F579" t="s">
        <v>610</v>
      </c>
      <c r="L579" s="17"/>
      <c r="M579" s="121"/>
      <c r="N579" s="121"/>
      <c r="O579" s="121"/>
      <c r="P579" s="121"/>
      <c r="Q579" s="121"/>
      <c r="R579" s="121"/>
      <c r="S579" s="121"/>
      <c r="T579" s="121"/>
      <c r="U579" s="121"/>
      <c r="V579" s="121"/>
      <c r="W579" s="169">
        <v>0</v>
      </c>
      <c r="X579" s="783"/>
      <c r="Y579" s="784"/>
      <c r="Z579" s="137"/>
    </row>
    <row r="580" spans="2:26" x14ac:dyDescent="0.35">
      <c r="B580" s="160"/>
      <c r="C580" s="155"/>
      <c r="D580" s="152"/>
      <c r="F580" t="s">
        <v>292</v>
      </c>
      <c r="G580" t="s">
        <v>611</v>
      </c>
      <c r="L580" s="17"/>
      <c r="M580" s="121"/>
      <c r="N580" s="121"/>
      <c r="O580" s="121"/>
      <c r="P580" s="121"/>
      <c r="Q580" s="121"/>
      <c r="R580" s="121"/>
      <c r="S580" s="121"/>
      <c r="T580" s="121"/>
      <c r="U580" s="121"/>
      <c r="V580" s="121"/>
      <c r="W580" s="169"/>
      <c r="X580" s="783"/>
      <c r="Y580" s="784"/>
      <c r="Z580" s="137"/>
    </row>
    <row r="581" spans="2:26" x14ac:dyDescent="0.35">
      <c r="B581" s="163"/>
      <c r="C581" s="152"/>
      <c r="D581" s="152"/>
      <c r="G581" t="s">
        <v>612</v>
      </c>
      <c r="L581" s="17"/>
      <c r="M581" s="121"/>
      <c r="N581" s="121"/>
      <c r="O581" s="121"/>
      <c r="P581" s="121"/>
      <c r="Q581" s="121"/>
      <c r="R581" s="121"/>
      <c r="S581" s="121"/>
      <c r="T581" s="121"/>
      <c r="U581" s="121"/>
      <c r="V581" s="121"/>
      <c r="W581" s="169">
        <v>0</v>
      </c>
      <c r="X581" s="783"/>
      <c r="Y581" s="784"/>
      <c r="Z581" s="137"/>
    </row>
    <row r="582" spans="2:26" x14ac:dyDescent="0.35">
      <c r="B582" s="163"/>
      <c r="C582" s="152"/>
      <c r="D582" s="152"/>
      <c r="G582" t="s">
        <v>613</v>
      </c>
      <c r="L582" s="17"/>
      <c r="M582" s="121"/>
      <c r="N582" s="121"/>
      <c r="O582" s="121"/>
      <c r="P582" s="121"/>
      <c r="Q582" s="121"/>
      <c r="R582" s="121"/>
      <c r="S582" s="121"/>
      <c r="T582" s="121"/>
      <c r="U582" s="121"/>
      <c r="V582" s="121"/>
      <c r="W582" s="169">
        <v>0</v>
      </c>
      <c r="X582" s="783"/>
      <c r="Y582" s="784"/>
      <c r="Z582" s="137"/>
    </row>
    <row r="583" spans="2:26" x14ac:dyDescent="0.35">
      <c r="B583" s="160"/>
      <c r="C583" s="152"/>
      <c r="D583" s="152" t="s">
        <v>60</v>
      </c>
      <c r="G583" t="s">
        <v>556</v>
      </c>
      <c r="L583" s="17"/>
      <c r="M583" s="121"/>
      <c r="N583" s="121"/>
      <c r="O583" s="121"/>
      <c r="P583" s="121"/>
      <c r="Q583" s="121"/>
      <c r="R583" s="121"/>
      <c r="S583" s="121"/>
      <c r="T583" s="121"/>
      <c r="U583" s="121"/>
      <c r="V583" s="121"/>
      <c r="W583" s="169">
        <v>0</v>
      </c>
      <c r="X583" s="783"/>
      <c r="Y583" s="784"/>
      <c r="Z583" s="137"/>
    </row>
    <row r="584" spans="2:26" x14ac:dyDescent="0.35">
      <c r="B584" s="160"/>
      <c r="C584" s="152"/>
      <c r="D584" s="152" t="s">
        <v>60</v>
      </c>
      <c r="G584" t="s">
        <v>614</v>
      </c>
      <c r="L584" s="17"/>
      <c r="M584" s="121"/>
      <c r="N584" s="121"/>
      <c r="O584" s="121"/>
      <c r="P584" s="121"/>
      <c r="Q584" s="121"/>
      <c r="R584" s="121"/>
      <c r="S584" s="121"/>
      <c r="T584" s="121"/>
      <c r="U584" s="121"/>
      <c r="V584" s="121"/>
      <c r="W584" s="169">
        <v>0</v>
      </c>
      <c r="X584" s="783"/>
      <c r="Y584" s="784"/>
      <c r="Z584" s="137"/>
    </row>
    <row r="585" spans="2:26" x14ac:dyDescent="0.35">
      <c r="B585" s="160"/>
      <c r="C585" s="152"/>
      <c r="D585" s="152"/>
      <c r="L585" s="17"/>
      <c r="M585" s="121"/>
      <c r="N585" s="121"/>
      <c r="O585" s="121"/>
      <c r="P585" s="121"/>
      <c r="Q585" s="121"/>
      <c r="R585" s="121"/>
      <c r="S585" s="121"/>
      <c r="T585" s="121"/>
      <c r="U585" s="121"/>
      <c r="V585" s="121"/>
      <c r="W585" s="169"/>
      <c r="X585" s="783"/>
      <c r="Y585" s="784"/>
      <c r="Z585" s="137"/>
    </row>
    <row r="586" spans="2:26" x14ac:dyDescent="0.35">
      <c r="B586" s="159" t="s">
        <v>682</v>
      </c>
      <c r="C586" s="151" t="s">
        <v>683</v>
      </c>
      <c r="D586" s="151"/>
      <c r="E586" t="s">
        <v>50</v>
      </c>
      <c r="F586" t="s">
        <v>615</v>
      </c>
      <c r="L586" s="17"/>
      <c r="M586" s="121"/>
      <c r="N586" s="121"/>
      <c r="O586" s="121"/>
      <c r="P586" s="121"/>
      <c r="Q586" s="121"/>
      <c r="R586" s="121"/>
      <c r="S586" s="121"/>
      <c r="T586" s="121"/>
      <c r="U586" s="121"/>
      <c r="V586" s="121"/>
      <c r="W586" s="169"/>
      <c r="X586" s="783"/>
      <c r="Y586" s="784"/>
      <c r="Z586" s="137"/>
    </row>
    <row r="587" spans="2:26" x14ac:dyDescent="0.35">
      <c r="B587" s="159"/>
      <c r="C587" s="151" t="s">
        <v>684</v>
      </c>
      <c r="D587" s="151"/>
      <c r="F587" t="s">
        <v>616</v>
      </c>
      <c r="L587" s="17"/>
      <c r="M587" s="121"/>
      <c r="N587" s="121"/>
      <c r="O587" s="121"/>
      <c r="P587" s="121"/>
      <c r="Q587" s="121"/>
      <c r="R587" s="121"/>
      <c r="S587" s="121"/>
      <c r="T587" s="121"/>
      <c r="U587" s="121"/>
      <c r="V587" s="121"/>
      <c r="W587" s="169">
        <v>0</v>
      </c>
      <c r="X587" s="783"/>
      <c r="Y587" s="784"/>
      <c r="Z587" s="137"/>
    </row>
    <row r="588" spans="2:26" x14ac:dyDescent="0.35">
      <c r="B588" s="159"/>
      <c r="C588" s="151"/>
      <c r="D588" s="151"/>
      <c r="F588" t="s">
        <v>484</v>
      </c>
      <c r="G588" t="s">
        <v>617</v>
      </c>
      <c r="L588" s="17"/>
      <c r="M588" s="121"/>
      <c r="N588" s="121"/>
      <c r="O588" s="121"/>
      <c r="P588" s="121"/>
      <c r="Q588" s="121"/>
      <c r="R588" s="121"/>
      <c r="S588" s="121"/>
      <c r="T588" s="121"/>
      <c r="U588" s="121"/>
      <c r="V588" s="121"/>
      <c r="W588" s="169">
        <v>0</v>
      </c>
      <c r="X588" s="783"/>
      <c r="Y588" s="784"/>
      <c r="Z588" s="137"/>
    </row>
    <row r="589" spans="2:26" x14ac:dyDescent="0.35">
      <c r="B589" s="160" t="s">
        <v>60</v>
      </c>
      <c r="C589" s="152"/>
      <c r="D589" s="152"/>
      <c r="G589" t="s">
        <v>29</v>
      </c>
      <c r="H589" t="s">
        <v>169</v>
      </c>
      <c r="L589" s="17"/>
      <c r="M589" s="121"/>
      <c r="N589" s="121"/>
      <c r="O589" s="121"/>
      <c r="P589" s="121"/>
      <c r="Q589" s="121"/>
      <c r="R589" s="121"/>
      <c r="S589" s="121"/>
      <c r="T589" s="121"/>
      <c r="U589" s="121"/>
      <c r="V589" s="121"/>
      <c r="W589" s="169">
        <v>0</v>
      </c>
      <c r="X589" s="783"/>
      <c r="Y589" s="784"/>
      <c r="Z589" s="137"/>
    </row>
    <row r="590" spans="2:26" x14ac:dyDescent="0.35">
      <c r="B590" s="159" t="s">
        <v>60</v>
      </c>
      <c r="C590" s="152"/>
      <c r="D590" s="152"/>
      <c r="G590" t="s">
        <v>31</v>
      </c>
      <c r="H590" t="s">
        <v>618</v>
      </c>
      <c r="L590" s="17"/>
      <c r="M590" s="121"/>
      <c r="N590" s="121"/>
      <c r="O590" s="121"/>
      <c r="P590" s="121"/>
      <c r="Q590" s="121"/>
      <c r="R590" s="121"/>
      <c r="S590" s="121"/>
      <c r="T590" s="121"/>
      <c r="U590" s="121"/>
      <c r="V590" s="121"/>
      <c r="W590" s="169">
        <v>0</v>
      </c>
      <c r="X590" s="783"/>
      <c r="Y590" s="784"/>
      <c r="Z590" s="137"/>
    </row>
    <row r="591" spans="2:26" x14ac:dyDescent="0.35">
      <c r="B591" s="163"/>
      <c r="C591" s="152"/>
      <c r="D591" s="152"/>
      <c r="G591" t="s">
        <v>33</v>
      </c>
      <c r="H591" t="s">
        <v>619</v>
      </c>
      <c r="L591" s="17"/>
      <c r="M591" s="121"/>
      <c r="N591" s="121"/>
      <c r="O591" s="121"/>
      <c r="P591" s="121"/>
      <c r="Q591" s="121"/>
      <c r="R591" s="121"/>
      <c r="S591" s="121"/>
      <c r="T591" s="121"/>
      <c r="U591" s="121"/>
      <c r="V591" s="121"/>
      <c r="W591" s="169">
        <v>0</v>
      </c>
      <c r="X591" s="783"/>
      <c r="Y591" s="784"/>
      <c r="Z591" s="137"/>
    </row>
    <row r="592" spans="2:26" x14ac:dyDescent="0.35">
      <c r="B592" s="163"/>
      <c r="C592" s="152"/>
      <c r="D592" s="152"/>
      <c r="E592" t="s">
        <v>60</v>
      </c>
      <c r="G592" t="s">
        <v>43</v>
      </c>
      <c r="H592" t="s">
        <v>175</v>
      </c>
      <c r="L592" s="17"/>
      <c r="M592" s="121"/>
      <c r="N592" s="121"/>
      <c r="O592" s="121"/>
      <c r="P592" s="121"/>
      <c r="Q592" s="121"/>
      <c r="R592" s="121"/>
      <c r="S592" s="121"/>
      <c r="T592" s="121"/>
      <c r="U592" s="121"/>
      <c r="V592" s="121"/>
      <c r="W592" s="169">
        <v>0</v>
      </c>
      <c r="X592" s="783"/>
      <c r="Y592" s="784"/>
      <c r="Z592" s="137"/>
    </row>
    <row r="593" spans="2:26" x14ac:dyDescent="0.35">
      <c r="B593" s="163"/>
      <c r="C593" s="152"/>
      <c r="D593" s="152"/>
      <c r="G593" t="s">
        <v>45</v>
      </c>
      <c r="H593" t="s">
        <v>176</v>
      </c>
      <c r="L593" s="17"/>
      <c r="M593" s="121"/>
      <c r="N593" s="121"/>
      <c r="O593" s="121"/>
      <c r="P593" s="121"/>
      <c r="Q593" s="121"/>
      <c r="R593" s="121"/>
      <c r="S593" s="121"/>
      <c r="T593" s="121"/>
      <c r="U593" s="121"/>
      <c r="V593" s="121"/>
      <c r="W593" s="169">
        <v>0</v>
      </c>
      <c r="X593" s="783"/>
      <c r="Y593" s="784"/>
      <c r="Z593" s="137"/>
    </row>
    <row r="594" spans="2:26" x14ac:dyDescent="0.35">
      <c r="B594" s="163"/>
      <c r="C594" s="152"/>
      <c r="D594" s="152"/>
      <c r="I594" t="s">
        <v>552</v>
      </c>
      <c r="L594" s="17"/>
      <c r="M594" s="121"/>
      <c r="N594" s="121"/>
      <c r="O594" s="121"/>
      <c r="P594" s="121"/>
      <c r="Q594" s="121"/>
      <c r="R594" s="121"/>
      <c r="S594" s="121"/>
      <c r="T594" s="121"/>
      <c r="U594" s="121"/>
      <c r="V594" s="121"/>
      <c r="W594" s="169">
        <v>0</v>
      </c>
      <c r="X594" s="783"/>
      <c r="Y594" s="784"/>
      <c r="Z594" s="137"/>
    </row>
    <row r="595" spans="2:26" x14ac:dyDescent="0.35">
      <c r="B595" s="163"/>
      <c r="C595" s="152"/>
      <c r="D595" s="152"/>
      <c r="I595" t="s">
        <v>552</v>
      </c>
      <c r="L595" s="17"/>
      <c r="M595" s="121"/>
      <c r="N595" s="121"/>
      <c r="O595" s="121"/>
      <c r="P595" s="121"/>
      <c r="Q595" s="121"/>
      <c r="R595" s="121"/>
      <c r="S595" s="121"/>
      <c r="T595" s="121"/>
      <c r="U595" s="121"/>
      <c r="V595" s="121"/>
      <c r="W595" s="169">
        <v>0</v>
      </c>
      <c r="X595" s="783"/>
      <c r="Y595" s="784"/>
      <c r="Z595" s="137"/>
    </row>
    <row r="596" spans="2:26" x14ac:dyDescent="0.35">
      <c r="B596" s="163"/>
      <c r="C596" s="152"/>
      <c r="D596" s="152"/>
      <c r="I596" t="s">
        <v>552</v>
      </c>
      <c r="L596" s="17"/>
      <c r="M596" s="121"/>
      <c r="N596" s="121"/>
      <c r="O596" s="121"/>
      <c r="P596" s="121"/>
      <c r="Q596" s="121"/>
      <c r="R596" s="121"/>
      <c r="S596" s="121"/>
      <c r="T596" s="121"/>
      <c r="U596" s="121"/>
      <c r="V596" s="121"/>
      <c r="W596" s="169">
        <v>0</v>
      </c>
      <c r="X596" s="783"/>
      <c r="Y596" s="784"/>
      <c r="Z596" s="137"/>
    </row>
    <row r="597" spans="2:26" x14ac:dyDescent="0.35">
      <c r="B597" s="163"/>
      <c r="C597" s="152"/>
      <c r="D597" s="152"/>
      <c r="E597" t="s">
        <v>91</v>
      </c>
      <c r="F597" t="s">
        <v>615</v>
      </c>
      <c r="L597" s="17"/>
      <c r="M597" s="121"/>
      <c r="N597" s="121"/>
      <c r="O597" s="121"/>
      <c r="P597" s="121"/>
      <c r="Q597" s="121"/>
      <c r="R597" s="121"/>
      <c r="S597" s="121"/>
      <c r="T597" s="121"/>
      <c r="U597" s="121"/>
      <c r="V597" s="121"/>
      <c r="W597" s="169"/>
      <c r="X597" s="783"/>
      <c r="Y597" s="784"/>
      <c r="Z597" s="137"/>
    </row>
    <row r="598" spans="2:26" x14ac:dyDescent="0.35">
      <c r="B598" s="163"/>
      <c r="C598" s="152"/>
      <c r="D598" s="152"/>
      <c r="F598" t="s">
        <v>620</v>
      </c>
      <c r="L598" s="17"/>
      <c r="M598" s="121"/>
      <c r="N598" s="121"/>
      <c r="O598" s="121"/>
      <c r="P598" s="121"/>
      <c r="Q598" s="121"/>
      <c r="R598" s="121"/>
      <c r="S598" s="121"/>
      <c r="T598" s="121"/>
      <c r="U598" s="121"/>
      <c r="V598" s="121"/>
      <c r="W598" s="169">
        <v>0</v>
      </c>
      <c r="X598" s="783"/>
      <c r="Y598" s="784"/>
      <c r="Z598" s="137"/>
    </row>
    <row r="599" spans="2:26" x14ac:dyDescent="0.35">
      <c r="B599" s="163"/>
      <c r="C599" s="152"/>
      <c r="D599" s="152"/>
      <c r="F599" t="s">
        <v>621</v>
      </c>
      <c r="G599" t="s">
        <v>617</v>
      </c>
      <c r="L599" s="17"/>
      <c r="M599" s="121"/>
      <c r="N599" s="121"/>
      <c r="O599" s="121"/>
      <c r="P599" s="121"/>
      <c r="Q599" s="121"/>
      <c r="R599" s="121"/>
      <c r="S599" s="121"/>
      <c r="T599" s="121"/>
      <c r="U599" s="121"/>
      <c r="V599" s="121"/>
      <c r="W599" s="169">
        <v>0</v>
      </c>
      <c r="X599" s="783"/>
      <c r="Y599" s="784"/>
      <c r="Z599" s="137"/>
    </row>
    <row r="600" spans="2:26" x14ac:dyDescent="0.35">
      <c r="B600" s="163"/>
      <c r="C600" s="152"/>
      <c r="D600" s="152"/>
      <c r="G600" t="s">
        <v>29</v>
      </c>
      <c r="H600" t="s">
        <v>169</v>
      </c>
      <c r="L600" s="17"/>
      <c r="M600" s="121"/>
      <c r="N600" s="121"/>
      <c r="O600" s="121"/>
      <c r="P600" s="121"/>
      <c r="Q600" s="121"/>
      <c r="R600" s="121"/>
      <c r="S600" s="121"/>
      <c r="T600" s="121"/>
      <c r="U600" s="121"/>
      <c r="V600" s="121"/>
      <c r="W600" s="169">
        <v>0</v>
      </c>
      <c r="X600" s="783"/>
      <c r="Y600" s="784"/>
      <c r="Z600" s="137"/>
    </row>
    <row r="601" spans="2:26" x14ac:dyDescent="0.35">
      <c r="B601" s="163"/>
      <c r="C601" s="152"/>
      <c r="D601" s="152"/>
      <c r="G601" t="s">
        <v>31</v>
      </c>
      <c r="H601" t="s">
        <v>618</v>
      </c>
      <c r="L601" s="17"/>
      <c r="M601" s="121"/>
      <c r="N601" s="121"/>
      <c r="O601" s="121"/>
      <c r="P601" s="121"/>
      <c r="Q601" s="121"/>
      <c r="R601" s="121"/>
      <c r="S601" s="121"/>
      <c r="T601" s="121"/>
      <c r="U601" s="121"/>
      <c r="V601" s="121"/>
      <c r="W601" s="169">
        <v>0</v>
      </c>
      <c r="X601" s="783"/>
      <c r="Y601" s="784"/>
      <c r="Z601" s="137"/>
    </row>
    <row r="602" spans="2:26" x14ac:dyDescent="0.35">
      <c r="B602" s="163"/>
      <c r="C602" s="152"/>
      <c r="D602" s="152"/>
      <c r="G602" t="s">
        <v>33</v>
      </c>
      <c r="H602" t="s">
        <v>619</v>
      </c>
      <c r="L602" s="17"/>
      <c r="M602" s="121"/>
      <c r="N602" s="121"/>
      <c r="O602" s="121"/>
      <c r="P602" s="121"/>
      <c r="Q602" s="121"/>
      <c r="R602" s="121"/>
      <c r="S602" s="121"/>
      <c r="T602" s="121"/>
      <c r="U602" s="121"/>
      <c r="V602" s="121"/>
      <c r="W602" s="169">
        <v>0</v>
      </c>
      <c r="X602" s="783"/>
      <c r="Y602" s="784"/>
      <c r="Z602" s="137"/>
    </row>
    <row r="603" spans="2:26" x14ac:dyDescent="0.35">
      <c r="B603" s="163"/>
      <c r="C603" s="152"/>
      <c r="D603" s="152"/>
      <c r="E603" t="s">
        <v>60</v>
      </c>
      <c r="G603" t="s">
        <v>43</v>
      </c>
      <c r="H603" t="s">
        <v>175</v>
      </c>
      <c r="L603" s="17"/>
      <c r="M603" s="121"/>
      <c r="N603" s="121"/>
      <c r="O603" s="121"/>
      <c r="P603" s="121"/>
      <c r="Q603" s="121"/>
      <c r="R603" s="121"/>
      <c r="S603" s="121"/>
      <c r="T603" s="121"/>
      <c r="U603" s="121"/>
      <c r="V603" s="121"/>
      <c r="W603" s="169">
        <v>0</v>
      </c>
      <c r="X603" s="783"/>
      <c r="Y603" s="784"/>
      <c r="Z603" s="137"/>
    </row>
    <row r="604" spans="2:26" x14ac:dyDescent="0.35">
      <c r="B604" s="163"/>
      <c r="C604" s="152"/>
      <c r="D604" s="152"/>
      <c r="G604" t="s">
        <v>45</v>
      </c>
      <c r="H604" t="s">
        <v>176</v>
      </c>
      <c r="L604" s="17"/>
      <c r="M604" s="121"/>
      <c r="N604" s="121"/>
      <c r="O604" s="121"/>
      <c r="P604" s="121"/>
      <c r="Q604" s="121"/>
      <c r="R604" s="121"/>
      <c r="S604" s="121"/>
      <c r="T604" s="121"/>
      <c r="U604" s="121"/>
      <c r="V604" s="121"/>
      <c r="W604" s="169">
        <v>0</v>
      </c>
      <c r="X604" s="783"/>
      <c r="Y604" s="784"/>
      <c r="Z604" s="137"/>
    </row>
    <row r="605" spans="2:26" x14ac:dyDescent="0.35">
      <c r="B605" s="163"/>
      <c r="C605" s="152"/>
      <c r="D605" s="152"/>
      <c r="I605" t="s">
        <v>552</v>
      </c>
      <c r="L605" s="17"/>
      <c r="M605" s="121"/>
      <c r="N605" s="121"/>
      <c r="O605" s="121"/>
      <c r="P605" s="121"/>
      <c r="Q605" s="121"/>
      <c r="R605" s="121"/>
      <c r="S605" s="121"/>
      <c r="T605" s="121"/>
      <c r="U605" s="121"/>
      <c r="V605" s="121"/>
      <c r="W605" s="169">
        <v>0</v>
      </c>
      <c r="X605" s="783"/>
      <c r="Y605" s="784"/>
      <c r="Z605" s="137"/>
    </row>
    <row r="606" spans="2:26" x14ac:dyDescent="0.35">
      <c r="B606" s="163"/>
      <c r="C606" s="152"/>
      <c r="D606" s="152"/>
      <c r="I606" t="s">
        <v>552</v>
      </c>
      <c r="L606" s="17"/>
      <c r="M606" s="121"/>
      <c r="N606" s="121"/>
      <c r="O606" s="121"/>
      <c r="P606" s="121"/>
      <c r="Q606" s="121"/>
      <c r="R606" s="121"/>
      <c r="S606" s="121"/>
      <c r="T606" s="121"/>
      <c r="U606" s="121"/>
      <c r="V606" s="121"/>
      <c r="W606" s="169">
        <v>0</v>
      </c>
      <c r="X606" s="783"/>
      <c r="Y606" s="784"/>
      <c r="Z606" s="137"/>
    </row>
    <row r="607" spans="2:26" x14ac:dyDescent="0.35">
      <c r="B607" s="163"/>
      <c r="C607" s="152"/>
      <c r="D607" s="152"/>
      <c r="I607" t="s">
        <v>552</v>
      </c>
      <c r="L607" s="17"/>
      <c r="M607" s="121"/>
      <c r="N607" s="121"/>
      <c r="O607" s="121"/>
      <c r="P607" s="121"/>
      <c r="Q607" s="121"/>
      <c r="R607" s="121"/>
      <c r="S607" s="121"/>
      <c r="T607" s="121"/>
      <c r="U607" s="121"/>
      <c r="V607" s="121"/>
      <c r="W607" s="169">
        <v>0</v>
      </c>
      <c r="X607" s="783"/>
      <c r="Y607" s="784"/>
      <c r="Z607" s="137"/>
    </row>
    <row r="608" spans="2:26" x14ac:dyDescent="0.35">
      <c r="B608" s="159" t="s">
        <v>685</v>
      </c>
      <c r="C608" s="151" t="s">
        <v>686</v>
      </c>
      <c r="D608" s="152"/>
      <c r="E608" t="s">
        <v>50</v>
      </c>
      <c r="F608" t="s">
        <v>622</v>
      </c>
      <c r="L608" s="17"/>
      <c r="M608" s="121"/>
      <c r="N608" s="121"/>
      <c r="O608" s="121"/>
      <c r="P608" s="121"/>
      <c r="Q608" s="121"/>
      <c r="R608" s="121"/>
      <c r="S608" s="121"/>
      <c r="T608" s="121"/>
      <c r="U608" s="121"/>
      <c r="V608" s="121"/>
      <c r="W608" s="169"/>
      <c r="X608" s="783"/>
      <c r="Y608" s="784"/>
      <c r="Z608" s="137"/>
    </row>
    <row r="609" spans="2:26" x14ac:dyDescent="0.35">
      <c r="B609" s="160"/>
      <c r="C609" s="152" t="s">
        <v>574</v>
      </c>
      <c r="D609" s="152"/>
      <c r="F609" t="s">
        <v>623</v>
      </c>
      <c r="L609" s="17"/>
      <c r="M609" s="121"/>
      <c r="N609" s="121"/>
      <c r="O609" s="121"/>
      <c r="P609" s="121"/>
      <c r="Q609" s="121"/>
      <c r="R609" s="121"/>
      <c r="S609" s="121"/>
      <c r="T609" s="121"/>
      <c r="U609" s="121"/>
      <c r="V609" s="121"/>
      <c r="W609" s="169"/>
      <c r="X609" s="783"/>
      <c r="Y609" s="784"/>
      <c r="Z609" s="137"/>
    </row>
    <row r="610" spans="2:26" x14ac:dyDescent="0.35">
      <c r="B610" s="159"/>
      <c r="C610" s="152"/>
      <c r="D610" s="152"/>
      <c r="F610" t="s">
        <v>624</v>
      </c>
      <c r="L610" s="17"/>
      <c r="M610" s="121"/>
      <c r="N610" s="121"/>
      <c r="O610" s="121"/>
      <c r="P610" s="121"/>
      <c r="Q610" s="121"/>
      <c r="R610" s="121"/>
      <c r="S610" s="121"/>
      <c r="T610" s="121"/>
      <c r="U610" s="121"/>
      <c r="V610" s="121"/>
      <c r="W610" s="169">
        <v>44</v>
      </c>
      <c r="X610" s="783"/>
      <c r="Y610" s="784"/>
      <c r="Z610" s="137"/>
    </row>
    <row r="611" spans="2:26" x14ac:dyDescent="0.35">
      <c r="B611" s="160"/>
      <c r="C611" s="152"/>
      <c r="D611" s="152"/>
      <c r="F611" t="s">
        <v>29</v>
      </c>
      <c r="G611" t="s">
        <v>625</v>
      </c>
      <c r="L611" s="17"/>
      <c r="M611" s="121"/>
      <c r="N611" s="121"/>
      <c r="O611" s="121"/>
      <c r="P611" s="121"/>
      <c r="Q611" s="121"/>
      <c r="R611" s="121"/>
      <c r="S611" s="121"/>
      <c r="T611" s="121"/>
      <c r="U611" s="121"/>
      <c r="V611" s="121"/>
      <c r="W611" s="169">
        <v>42</v>
      </c>
      <c r="X611" s="783"/>
      <c r="Y611" s="784"/>
      <c r="Z611" s="137"/>
    </row>
    <row r="612" spans="2:26" x14ac:dyDescent="0.35">
      <c r="B612" s="160"/>
      <c r="C612" s="152"/>
      <c r="D612" s="152"/>
      <c r="G612" t="s">
        <v>626</v>
      </c>
      <c r="L612" s="17"/>
      <c r="M612" s="121"/>
      <c r="N612" s="121"/>
      <c r="O612" s="121"/>
      <c r="P612" s="121"/>
      <c r="Q612" s="121"/>
      <c r="R612" s="121"/>
      <c r="S612" s="121"/>
      <c r="T612" s="121"/>
      <c r="U612" s="121"/>
      <c r="V612" s="121"/>
      <c r="W612" s="169">
        <v>27</v>
      </c>
      <c r="X612" s="783"/>
      <c r="Y612" s="784"/>
      <c r="Z612" s="137"/>
    </row>
    <row r="613" spans="2:26" x14ac:dyDescent="0.35">
      <c r="B613" s="160"/>
      <c r="C613" s="152"/>
      <c r="D613" s="152"/>
      <c r="G613" t="s">
        <v>175</v>
      </c>
      <c r="L613" s="17"/>
      <c r="M613" s="121"/>
      <c r="N613" s="121"/>
      <c r="O613" s="121"/>
      <c r="P613" s="121"/>
      <c r="Q613" s="121"/>
      <c r="R613" s="121"/>
      <c r="S613" s="121"/>
      <c r="T613" s="121"/>
      <c r="U613" s="121"/>
      <c r="V613" s="121"/>
      <c r="W613" s="169">
        <v>3</v>
      </c>
      <c r="X613" s="783"/>
      <c r="Y613" s="784"/>
      <c r="Z613" s="137"/>
    </row>
    <row r="614" spans="2:26" x14ac:dyDescent="0.35">
      <c r="B614" s="160"/>
      <c r="C614" s="152"/>
      <c r="D614" s="152"/>
      <c r="G614" t="s">
        <v>169</v>
      </c>
      <c r="L614" s="17"/>
      <c r="M614" s="121"/>
      <c r="N614" s="121"/>
      <c r="O614" s="121"/>
      <c r="P614" s="121"/>
      <c r="Q614" s="121"/>
      <c r="R614" s="121"/>
      <c r="S614" s="121"/>
      <c r="T614" s="121"/>
      <c r="U614" s="121"/>
      <c r="V614" s="121"/>
      <c r="W614" s="169">
        <v>12</v>
      </c>
      <c r="X614" s="783"/>
      <c r="Y614" s="784"/>
      <c r="Z614" s="137"/>
    </row>
    <row r="615" spans="2:26" x14ac:dyDescent="0.35">
      <c r="B615" s="160"/>
      <c r="C615" s="152"/>
      <c r="D615" s="152"/>
      <c r="F615" t="s">
        <v>31</v>
      </c>
      <c r="G615" t="s">
        <v>627</v>
      </c>
      <c r="L615" s="17"/>
      <c r="M615" s="121"/>
      <c r="N615" s="121"/>
      <c r="O615" s="121"/>
      <c r="P615" s="121"/>
      <c r="Q615" s="121"/>
      <c r="R615" s="121"/>
      <c r="S615" s="121"/>
      <c r="T615" s="121"/>
      <c r="U615" s="121"/>
      <c r="V615" s="121"/>
      <c r="W615" s="169">
        <v>0</v>
      </c>
      <c r="X615" s="783"/>
      <c r="Y615" s="784"/>
      <c r="Z615" s="137"/>
    </row>
    <row r="616" spans="2:26" x14ac:dyDescent="0.35">
      <c r="B616" s="160"/>
      <c r="C616" s="152"/>
      <c r="D616" s="152"/>
      <c r="G616" t="s">
        <v>552</v>
      </c>
      <c r="L616" s="17"/>
      <c r="M616" s="121"/>
      <c r="N616" s="121"/>
      <c r="O616" s="121"/>
      <c r="P616" s="121"/>
      <c r="Q616" s="121"/>
      <c r="R616" s="121"/>
      <c r="S616" s="121"/>
      <c r="T616" s="121"/>
      <c r="U616" s="121"/>
      <c r="V616" s="121"/>
      <c r="W616" s="169">
        <v>0</v>
      </c>
      <c r="X616" s="783"/>
      <c r="Y616" s="784"/>
      <c r="Z616" s="137"/>
    </row>
    <row r="617" spans="2:26" x14ac:dyDescent="0.35">
      <c r="B617" s="160"/>
      <c r="C617" s="152"/>
      <c r="D617" s="152"/>
      <c r="G617" t="s">
        <v>552</v>
      </c>
      <c r="L617" s="17"/>
      <c r="M617" s="121"/>
      <c r="N617" s="121"/>
      <c r="O617" s="121"/>
      <c r="P617" s="121"/>
      <c r="Q617" s="121"/>
      <c r="R617" s="121"/>
      <c r="S617" s="121"/>
      <c r="T617" s="121"/>
      <c r="U617" s="121"/>
      <c r="V617" s="121"/>
      <c r="W617" s="169">
        <v>0</v>
      </c>
      <c r="X617" s="783"/>
      <c r="Y617" s="784"/>
      <c r="Z617" s="137"/>
    </row>
    <row r="618" spans="2:26" x14ac:dyDescent="0.35">
      <c r="B618" s="160"/>
      <c r="C618" s="152"/>
      <c r="D618" s="152"/>
      <c r="G618" t="s">
        <v>552</v>
      </c>
      <c r="L618" s="17"/>
      <c r="M618" s="121"/>
      <c r="N618" s="121"/>
      <c r="O618" s="121"/>
      <c r="P618" s="121"/>
      <c r="Q618" s="121"/>
      <c r="R618" s="121"/>
      <c r="S618" s="121"/>
      <c r="T618" s="121"/>
      <c r="U618" s="121"/>
      <c r="V618" s="121"/>
      <c r="W618" s="169">
        <v>0</v>
      </c>
      <c r="X618" s="783"/>
      <c r="Y618" s="784"/>
      <c r="Z618" s="137"/>
    </row>
    <row r="619" spans="2:26" x14ac:dyDescent="0.35">
      <c r="B619" s="159"/>
      <c r="C619" s="152"/>
      <c r="D619" s="152"/>
      <c r="F619" t="s">
        <v>33</v>
      </c>
      <c r="G619" t="s">
        <v>391</v>
      </c>
      <c r="L619" s="17"/>
      <c r="M619" s="121"/>
      <c r="N619" s="121"/>
      <c r="O619" s="121"/>
      <c r="P619" s="121"/>
      <c r="Q619" s="121"/>
      <c r="R619" s="121"/>
      <c r="S619" s="121"/>
      <c r="T619" s="121"/>
      <c r="U619" s="121"/>
      <c r="V619" s="121"/>
      <c r="W619" s="169">
        <v>1</v>
      </c>
      <c r="X619" s="783"/>
      <c r="Y619" s="784"/>
      <c r="Z619" s="137"/>
    </row>
    <row r="620" spans="2:26" x14ac:dyDescent="0.35">
      <c r="B620" s="159"/>
      <c r="C620" s="152"/>
      <c r="D620" s="152"/>
      <c r="G620" t="s">
        <v>628</v>
      </c>
      <c r="L620" s="17"/>
      <c r="M620" s="121"/>
      <c r="N620" s="121"/>
      <c r="O620" s="121"/>
      <c r="P620" s="121"/>
      <c r="Q620" s="121"/>
      <c r="R620" s="121"/>
      <c r="S620" s="121"/>
      <c r="T620" s="121"/>
      <c r="U620" s="121"/>
      <c r="V620" s="121"/>
      <c r="W620" s="169">
        <v>1</v>
      </c>
      <c r="X620" s="783"/>
      <c r="Y620" s="784"/>
      <c r="Z620" s="137"/>
    </row>
    <row r="621" spans="2:26" x14ac:dyDescent="0.35">
      <c r="B621" s="159"/>
      <c r="C621" s="152"/>
      <c r="D621" s="152"/>
      <c r="G621" t="s">
        <v>552</v>
      </c>
      <c r="L621" s="17"/>
      <c r="M621" s="121"/>
      <c r="N621" s="121"/>
      <c r="O621" s="121"/>
      <c r="P621" s="121"/>
      <c r="Q621" s="121"/>
      <c r="R621" s="121"/>
      <c r="S621" s="121"/>
      <c r="T621" s="121"/>
      <c r="U621" s="121"/>
      <c r="V621" s="121"/>
      <c r="W621" s="169">
        <v>0</v>
      </c>
      <c r="X621" s="783"/>
      <c r="Y621" s="784"/>
      <c r="Z621" s="137"/>
    </row>
    <row r="622" spans="2:26" x14ac:dyDescent="0.35">
      <c r="B622" s="159"/>
      <c r="C622" s="152"/>
      <c r="D622" s="152"/>
      <c r="G622" t="s">
        <v>552</v>
      </c>
      <c r="L622" s="17"/>
      <c r="M622" s="121"/>
      <c r="N622" s="121"/>
      <c r="O622" s="121"/>
      <c r="P622" s="121"/>
      <c r="Q622" s="121"/>
      <c r="R622" s="121"/>
      <c r="S622" s="121"/>
      <c r="T622" s="121"/>
      <c r="U622" s="121"/>
      <c r="V622" s="121"/>
      <c r="W622" s="169">
        <v>0</v>
      </c>
      <c r="X622" s="783"/>
      <c r="Y622" s="784"/>
      <c r="Z622" s="137"/>
    </row>
    <row r="623" spans="2:26" x14ac:dyDescent="0.35">
      <c r="B623" s="159"/>
      <c r="C623" s="152"/>
      <c r="D623" s="152"/>
      <c r="F623" t="s">
        <v>43</v>
      </c>
      <c r="G623" t="s">
        <v>629</v>
      </c>
      <c r="L623" s="17"/>
      <c r="M623" s="121"/>
      <c r="N623" s="121"/>
      <c r="O623" s="121"/>
      <c r="P623" s="121"/>
      <c r="Q623" s="121"/>
      <c r="R623" s="121"/>
      <c r="S623" s="121"/>
      <c r="T623" s="121"/>
      <c r="U623" s="121"/>
      <c r="V623" s="121"/>
      <c r="W623" s="169">
        <v>0</v>
      </c>
      <c r="X623" s="783"/>
      <c r="Y623" s="784"/>
      <c r="Z623" s="137"/>
    </row>
    <row r="624" spans="2:26" x14ac:dyDescent="0.35">
      <c r="B624" s="159"/>
      <c r="C624" s="152"/>
      <c r="D624" s="152"/>
      <c r="G624" t="s">
        <v>552</v>
      </c>
      <c r="L624" s="17"/>
      <c r="M624" s="121"/>
      <c r="N624" s="121"/>
      <c r="O624" s="121"/>
      <c r="P624" s="121"/>
      <c r="Q624" s="121"/>
      <c r="R624" s="121"/>
      <c r="S624" s="121"/>
      <c r="T624" s="121"/>
      <c r="U624" s="121"/>
      <c r="V624" s="121"/>
      <c r="W624" s="169">
        <v>0</v>
      </c>
      <c r="X624" s="783"/>
      <c r="Y624" s="784"/>
      <c r="Z624" s="137"/>
    </row>
    <row r="625" spans="2:26" x14ac:dyDescent="0.35">
      <c r="B625" s="159"/>
      <c r="C625" s="152"/>
      <c r="D625" s="152"/>
      <c r="G625" t="s">
        <v>552</v>
      </c>
      <c r="L625" s="17"/>
      <c r="M625" s="121"/>
      <c r="N625" s="121"/>
      <c r="O625" s="121"/>
      <c r="P625" s="121"/>
      <c r="Q625" s="121"/>
      <c r="R625" s="121"/>
      <c r="S625" s="121"/>
      <c r="T625" s="121"/>
      <c r="U625" s="121"/>
      <c r="V625" s="121"/>
      <c r="W625" s="169">
        <v>0</v>
      </c>
      <c r="X625" s="783"/>
      <c r="Y625" s="784"/>
      <c r="Z625" s="137"/>
    </row>
    <row r="626" spans="2:26" x14ac:dyDescent="0.35">
      <c r="B626" s="159"/>
      <c r="C626" s="152"/>
      <c r="D626" s="152"/>
      <c r="G626" t="s">
        <v>552</v>
      </c>
      <c r="L626" s="17"/>
      <c r="M626" s="121"/>
      <c r="N626" s="121"/>
      <c r="O626" s="121"/>
      <c r="P626" s="121"/>
      <c r="Q626" s="121"/>
      <c r="R626" s="121"/>
      <c r="S626" s="121"/>
      <c r="T626" s="121"/>
      <c r="U626" s="121"/>
      <c r="V626" s="121"/>
      <c r="W626" s="169">
        <v>0</v>
      </c>
      <c r="X626" s="783"/>
      <c r="Y626" s="784"/>
      <c r="Z626" s="137"/>
    </row>
    <row r="627" spans="2:26" x14ac:dyDescent="0.35">
      <c r="B627" s="159"/>
      <c r="C627" s="152"/>
      <c r="D627" s="152"/>
      <c r="F627" t="s">
        <v>45</v>
      </c>
      <c r="G627" t="s">
        <v>630</v>
      </c>
      <c r="L627" s="17"/>
      <c r="M627" s="121"/>
      <c r="N627" s="121"/>
      <c r="O627" s="121"/>
      <c r="P627" s="121"/>
      <c r="Q627" s="121"/>
      <c r="R627" s="121"/>
      <c r="S627" s="121"/>
      <c r="T627" s="121"/>
      <c r="U627" s="121"/>
      <c r="V627" s="121"/>
      <c r="W627" s="169">
        <v>0</v>
      </c>
      <c r="X627" s="783"/>
      <c r="Y627" s="784"/>
      <c r="Z627" s="137"/>
    </row>
    <row r="628" spans="2:26" x14ac:dyDescent="0.35">
      <c r="B628" s="159"/>
      <c r="C628" s="152"/>
      <c r="D628" s="152"/>
      <c r="G628" t="s">
        <v>552</v>
      </c>
      <c r="L628" s="17"/>
      <c r="M628" s="121"/>
      <c r="N628" s="121"/>
      <c r="O628" s="121"/>
      <c r="P628" s="121"/>
      <c r="Q628" s="121"/>
      <c r="R628" s="121"/>
      <c r="S628" s="121"/>
      <c r="T628" s="121"/>
      <c r="U628" s="121"/>
      <c r="V628" s="121"/>
      <c r="W628" s="169">
        <v>0</v>
      </c>
      <c r="X628" s="783"/>
      <c r="Y628" s="784"/>
      <c r="Z628" s="137"/>
    </row>
    <row r="629" spans="2:26" x14ac:dyDescent="0.35">
      <c r="B629" s="159"/>
      <c r="C629" s="152"/>
      <c r="D629" s="152"/>
      <c r="G629" t="s">
        <v>552</v>
      </c>
      <c r="L629" s="17"/>
      <c r="M629" s="121"/>
      <c r="N629" s="121"/>
      <c r="O629" s="121"/>
      <c r="P629" s="121"/>
      <c r="Q629" s="121"/>
      <c r="R629" s="121"/>
      <c r="S629" s="121"/>
      <c r="T629" s="121"/>
      <c r="U629" s="121"/>
      <c r="V629" s="121"/>
      <c r="W629" s="169">
        <v>0</v>
      </c>
      <c r="X629" s="783"/>
      <c r="Y629" s="784"/>
      <c r="Z629" s="137"/>
    </row>
    <row r="630" spans="2:26" x14ac:dyDescent="0.35">
      <c r="B630" s="159"/>
      <c r="C630" s="152"/>
      <c r="D630" s="152"/>
      <c r="G630" t="s">
        <v>552</v>
      </c>
      <c r="L630" s="17"/>
      <c r="M630" s="121"/>
      <c r="N630" s="121"/>
      <c r="O630" s="121"/>
      <c r="P630" s="121"/>
      <c r="Q630" s="121"/>
      <c r="R630" s="121"/>
      <c r="S630" s="121"/>
      <c r="T630" s="121"/>
      <c r="U630" s="121"/>
      <c r="V630" s="121"/>
      <c r="W630" s="169">
        <v>0</v>
      </c>
      <c r="X630" s="783"/>
      <c r="Y630" s="784"/>
      <c r="Z630" s="137"/>
    </row>
    <row r="631" spans="2:26" x14ac:dyDescent="0.35">
      <c r="B631" s="159"/>
      <c r="C631" s="152"/>
      <c r="D631" s="152"/>
      <c r="F631" t="s">
        <v>322</v>
      </c>
      <c r="G631" t="s">
        <v>631</v>
      </c>
      <c r="L631" s="17"/>
      <c r="M631" s="121"/>
      <c r="N631" s="121"/>
      <c r="O631" s="121"/>
      <c r="P631" s="121"/>
      <c r="Q631" s="121"/>
      <c r="R631" s="121"/>
      <c r="S631" s="121"/>
      <c r="T631" s="121"/>
      <c r="U631" s="121"/>
      <c r="V631" s="121"/>
      <c r="W631" s="169">
        <v>1</v>
      </c>
      <c r="X631" s="783"/>
      <c r="Y631" s="784"/>
      <c r="Z631" s="137"/>
    </row>
    <row r="632" spans="2:26" x14ac:dyDescent="0.35">
      <c r="B632" s="159"/>
      <c r="C632" s="152"/>
      <c r="D632" s="152"/>
      <c r="G632" t="s">
        <v>632</v>
      </c>
      <c r="L632" s="17"/>
      <c r="M632" s="121"/>
      <c r="N632" s="121"/>
      <c r="O632" s="121"/>
      <c r="P632" s="121"/>
      <c r="Q632" s="121"/>
      <c r="R632" s="121"/>
      <c r="S632" s="121"/>
      <c r="T632" s="121"/>
      <c r="U632" s="121"/>
      <c r="V632" s="121"/>
      <c r="W632" s="169">
        <v>1</v>
      </c>
      <c r="X632" s="783"/>
      <c r="Y632" s="784"/>
      <c r="Z632" s="137"/>
    </row>
    <row r="633" spans="2:26" x14ac:dyDescent="0.35">
      <c r="B633" s="159"/>
      <c r="C633" s="152"/>
      <c r="D633" s="152"/>
      <c r="G633" t="s">
        <v>552</v>
      </c>
      <c r="L633" s="17"/>
      <c r="M633" s="121"/>
      <c r="N633" s="121"/>
      <c r="O633" s="121"/>
      <c r="P633" s="121"/>
      <c r="Q633" s="121"/>
      <c r="R633" s="121"/>
      <c r="S633" s="121"/>
      <c r="T633" s="121"/>
      <c r="U633" s="121"/>
      <c r="V633" s="121"/>
      <c r="W633" s="169">
        <v>0</v>
      </c>
      <c r="X633" s="783"/>
      <c r="Y633" s="784"/>
      <c r="Z633" s="137"/>
    </row>
    <row r="634" spans="2:26" x14ac:dyDescent="0.35">
      <c r="B634" s="159"/>
      <c r="C634" s="152"/>
      <c r="D634" s="152"/>
      <c r="G634" t="s">
        <v>552</v>
      </c>
      <c r="L634" s="17"/>
      <c r="M634" s="121"/>
      <c r="N634" s="121"/>
      <c r="O634" s="121"/>
      <c r="P634" s="121"/>
      <c r="Q634" s="121"/>
      <c r="R634" s="121"/>
      <c r="S634" s="121"/>
      <c r="T634" s="121"/>
      <c r="U634" s="121"/>
      <c r="V634" s="121"/>
      <c r="W634" s="169">
        <v>0</v>
      </c>
      <c r="X634" s="783"/>
      <c r="Y634" s="784"/>
      <c r="Z634" s="137"/>
    </row>
    <row r="635" spans="2:26" x14ac:dyDescent="0.35">
      <c r="B635" s="159"/>
      <c r="C635" s="152"/>
      <c r="D635" s="152"/>
      <c r="L635" s="17"/>
      <c r="M635" s="121"/>
      <c r="N635" s="121"/>
      <c r="O635" s="121"/>
      <c r="P635" s="121"/>
      <c r="Q635" s="121"/>
      <c r="R635" s="121"/>
      <c r="S635" s="121"/>
      <c r="T635" s="121"/>
      <c r="U635" s="121"/>
      <c r="V635" s="121"/>
      <c r="W635" s="169"/>
      <c r="X635" s="783"/>
      <c r="Y635" s="784"/>
      <c r="Z635" s="137"/>
    </row>
    <row r="636" spans="2:26" x14ac:dyDescent="0.35">
      <c r="B636" s="160"/>
      <c r="C636" s="152"/>
      <c r="D636" s="152"/>
      <c r="L636" s="17"/>
      <c r="M636" s="121"/>
      <c r="N636" s="121"/>
      <c r="O636" s="121"/>
      <c r="P636" s="121"/>
      <c r="Q636" s="121"/>
      <c r="R636" s="121"/>
      <c r="S636" s="121"/>
      <c r="T636" s="121"/>
      <c r="U636" s="121"/>
      <c r="V636" s="121"/>
      <c r="W636" s="169"/>
      <c r="X636" s="783"/>
      <c r="Y636" s="784"/>
      <c r="Z636" s="137"/>
    </row>
    <row r="637" spans="2:26" x14ac:dyDescent="0.35">
      <c r="B637" s="164" t="s">
        <v>687</v>
      </c>
      <c r="C637" s="154"/>
      <c r="D637" s="154"/>
      <c r="E637" t="s">
        <v>50</v>
      </c>
      <c r="F637" t="s">
        <v>633</v>
      </c>
      <c r="L637" s="17"/>
      <c r="M637" s="121"/>
      <c r="N637" s="121"/>
      <c r="O637" s="121"/>
      <c r="P637" s="121"/>
      <c r="Q637" s="121"/>
      <c r="R637" s="121"/>
      <c r="S637" s="121"/>
      <c r="T637" s="121"/>
      <c r="U637" s="121"/>
      <c r="V637" s="121"/>
      <c r="W637" s="169"/>
      <c r="X637" s="783"/>
      <c r="Y637" s="784"/>
      <c r="Z637" s="137"/>
    </row>
    <row r="638" spans="2:26" x14ac:dyDescent="0.35">
      <c r="B638" s="164" t="s">
        <v>688</v>
      </c>
      <c r="C638" s="154"/>
      <c r="D638" s="154"/>
      <c r="F638" t="s">
        <v>634</v>
      </c>
      <c r="L638" s="17"/>
      <c r="M638" s="121"/>
      <c r="N638" s="121"/>
      <c r="O638" s="121"/>
      <c r="P638" s="121"/>
      <c r="Q638" s="121"/>
      <c r="R638" s="121"/>
      <c r="S638" s="121"/>
      <c r="T638" s="121"/>
      <c r="U638" s="121"/>
      <c r="V638" s="121"/>
      <c r="W638" s="169">
        <v>7077</v>
      </c>
      <c r="X638" s="783"/>
      <c r="Y638" s="784"/>
      <c r="Z638" s="137"/>
    </row>
    <row r="639" spans="2:26" x14ac:dyDescent="0.35">
      <c r="B639" s="164"/>
      <c r="C639" s="154"/>
      <c r="D639" s="154"/>
      <c r="F639" t="s">
        <v>29</v>
      </c>
      <c r="G639" t="s">
        <v>635</v>
      </c>
      <c r="L639" s="17"/>
      <c r="M639" s="121"/>
      <c r="N639" s="121"/>
      <c r="O639" s="121"/>
      <c r="P639" s="121"/>
      <c r="Q639" s="121"/>
      <c r="R639" s="121"/>
      <c r="S639" s="121"/>
      <c r="T639" s="121"/>
      <c r="U639" s="121"/>
      <c r="V639" s="121"/>
      <c r="W639" s="169">
        <v>2624</v>
      </c>
      <c r="X639" s="783"/>
      <c r="Y639" s="784"/>
      <c r="Z639" s="137"/>
    </row>
    <row r="640" spans="2:26" x14ac:dyDescent="0.35">
      <c r="B640" s="164"/>
      <c r="C640" s="154"/>
      <c r="D640" s="154"/>
      <c r="F640" t="s">
        <v>31</v>
      </c>
      <c r="G640" t="s">
        <v>627</v>
      </c>
      <c r="L640" s="17"/>
      <c r="M640" s="121"/>
      <c r="N640" s="121"/>
      <c r="O640" s="121"/>
      <c r="P640" s="121"/>
      <c r="Q640" s="121"/>
      <c r="R640" s="121"/>
      <c r="S640" s="121"/>
      <c r="T640" s="121"/>
      <c r="U640" s="121"/>
      <c r="V640" s="121"/>
      <c r="W640" s="169">
        <v>625</v>
      </c>
      <c r="X640" s="783"/>
      <c r="Y640" s="784"/>
      <c r="Z640" s="137"/>
    </row>
    <row r="641" spans="2:26" x14ac:dyDescent="0.35">
      <c r="B641" s="164"/>
      <c r="C641" s="154"/>
      <c r="D641" s="154"/>
      <c r="H641" t="s">
        <v>636</v>
      </c>
      <c r="L641" s="17"/>
      <c r="M641" s="121"/>
      <c r="N641" s="121"/>
      <c r="O641" s="121"/>
      <c r="P641" s="121"/>
      <c r="Q641" s="121"/>
      <c r="R641" s="121"/>
      <c r="S641" s="121"/>
      <c r="T641" s="121"/>
      <c r="U641" s="121"/>
      <c r="V641" s="121"/>
      <c r="W641" s="169"/>
      <c r="X641" s="783"/>
      <c r="Y641" s="784"/>
      <c r="Z641" s="137"/>
    </row>
    <row r="642" spans="2:26" x14ac:dyDescent="0.35">
      <c r="B642" s="164"/>
      <c r="C642" s="154"/>
      <c r="D642" s="154"/>
      <c r="H642" t="s">
        <v>637</v>
      </c>
      <c r="L642" s="17"/>
      <c r="M642" s="121"/>
      <c r="N642" s="121"/>
      <c r="O642" s="121"/>
      <c r="P642" s="121"/>
      <c r="Q642" s="121"/>
      <c r="R642" s="121"/>
      <c r="S642" s="121"/>
      <c r="T642" s="121"/>
      <c r="U642" s="121"/>
      <c r="V642" s="121"/>
      <c r="W642" s="169"/>
      <c r="X642" s="783"/>
      <c r="Y642" s="784"/>
      <c r="Z642" s="137"/>
    </row>
    <row r="643" spans="2:26" x14ac:dyDescent="0.35">
      <c r="B643" s="164"/>
      <c r="C643" s="154"/>
      <c r="D643" s="154"/>
      <c r="F643" t="s">
        <v>33</v>
      </c>
      <c r="G643" t="s">
        <v>391</v>
      </c>
      <c r="L643" s="17"/>
      <c r="M643" s="121"/>
      <c r="N643" s="121"/>
      <c r="O643" s="121"/>
      <c r="P643" s="121"/>
      <c r="Q643" s="121"/>
      <c r="R643" s="121"/>
      <c r="S643" s="121"/>
      <c r="T643" s="121"/>
      <c r="U643" s="121"/>
      <c r="V643" s="121"/>
      <c r="W643" s="169">
        <v>395</v>
      </c>
      <c r="X643" s="783"/>
      <c r="Y643" s="784"/>
      <c r="Z643" s="137"/>
    </row>
    <row r="644" spans="2:26" x14ac:dyDescent="0.35">
      <c r="B644" s="164"/>
      <c r="C644" s="154"/>
      <c r="D644" s="154"/>
      <c r="H644" t="s">
        <v>638</v>
      </c>
      <c r="L644" s="17"/>
      <c r="M644" s="121"/>
      <c r="N644" s="121"/>
      <c r="O644" s="121"/>
      <c r="P644" s="121"/>
      <c r="Q644" s="121"/>
      <c r="R644" s="121"/>
      <c r="S644" s="121"/>
      <c r="T644" s="121"/>
      <c r="U644" s="121"/>
      <c r="V644" s="121"/>
      <c r="W644" s="169"/>
      <c r="X644" s="783"/>
      <c r="Y644" s="784"/>
      <c r="Z644" s="137"/>
    </row>
    <row r="645" spans="2:26" x14ac:dyDescent="0.35">
      <c r="B645" s="164"/>
      <c r="C645" s="154"/>
      <c r="D645" s="154"/>
      <c r="F645" t="s">
        <v>43</v>
      </c>
      <c r="G645" t="s">
        <v>629</v>
      </c>
      <c r="L645" s="17"/>
      <c r="M645" s="121"/>
      <c r="N645" s="121"/>
      <c r="O645" s="121"/>
      <c r="P645" s="121"/>
      <c r="Q645" s="121"/>
      <c r="R645" s="121"/>
      <c r="S645" s="121"/>
      <c r="T645" s="121"/>
      <c r="U645" s="121"/>
      <c r="V645" s="121"/>
      <c r="W645" s="169">
        <v>2802</v>
      </c>
      <c r="X645" s="783"/>
      <c r="Y645" s="784"/>
      <c r="Z645" s="137"/>
    </row>
    <row r="646" spans="2:26" x14ac:dyDescent="0.35">
      <c r="B646" s="164"/>
      <c r="C646" s="154"/>
      <c r="D646" s="154"/>
      <c r="H646" t="s">
        <v>638</v>
      </c>
      <c r="L646" s="17"/>
      <c r="M646" s="121"/>
      <c r="N646" s="121"/>
      <c r="O646" s="121"/>
      <c r="P646" s="121"/>
      <c r="Q646" s="121"/>
      <c r="R646" s="121"/>
      <c r="S646" s="121"/>
      <c r="T646" s="121"/>
      <c r="U646" s="121"/>
      <c r="V646" s="121"/>
      <c r="W646" s="169"/>
      <c r="X646" s="783"/>
      <c r="Y646" s="784"/>
      <c r="Z646" s="137"/>
    </row>
    <row r="647" spans="2:26" x14ac:dyDescent="0.35">
      <c r="B647" s="164"/>
      <c r="C647" s="154"/>
      <c r="D647" s="154"/>
      <c r="H647" t="s">
        <v>639</v>
      </c>
      <c r="L647" s="17"/>
      <c r="M647" s="121"/>
      <c r="N647" s="121"/>
      <c r="O647" s="121"/>
      <c r="P647" s="121"/>
      <c r="Q647" s="121"/>
      <c r="R647" s="121"/>
      <c r="S647" s="121"/>
      <c r="T647" s="121"/>
      <c r="U647" s="121"/>
      <c r="V647" s="121"/>
      <c r="W647" s="169"/>
      <c r="X647" s="783"/>
      <c r="Y647" s="784"/>
      <c r="Z647" s="137"/>
    </row>
    <row r="648" spans="2:26" x14ac:dyDescent="0.35">
      <c r="B648" s="164"/>
      <c r="C648" s="154"/>
      <c r="D648" s="154"/>
      <c r="H648" t="s">
        <v>640</v>
      </c>
      <c r="L648" s="17"/>
      <c r="M648" s="121"/>
      <c r="N648" s="121"/>
      <c r="O648" s="121"/>
      <c r="P648" s="121"/>
      <c r="Q648" s="121"/>
      <c r="R648" s="121"/>
      <c r="S648" s="121"/>
      <c r="T648" s="121"/>
      <c r="U648" s="121"/>
      <c r="V648" s="121"/>
      <c r="W648" s="169"/>
      <c r="X648" s="783"/>
      <c r="Y648" s="784"/>
      <c r="Z648" s="137"/>
    </row>
    <row r="649" spans="2:26" x14ac:dyDescent="0.35">
      <c r="B649" s="164"/>
      <c r="C649" s="154"/>
      <c r="D649" s="154"/>
      <c r="F649" t="s">
        <v>45</v>
      </c>
      <c r="G649" t="s">
        <v>630</v>
      </c>
      <c r="L649" s="17"/>
      <c r="M649" s="121"/>
      <c r="N649" s="121"/>
      <c r="O649" s="121"/>
      <c r="P649" s="121"/>
      <c r="Q649" s="121"/>
      <c r="R649" s="121"/>
      <c r="S649" s="121"/>
      <c r="T649" s="121"/>
      <c r="U649" s="121"/>
      <c r="V649" s="121"/>
      <c r="W649" s="169">
        <v>0</v>
      </c>
      <c r="X649" s="783"/>
      <c r="Y649" s="784"/>
      <c r="Z649" s="137"/>
    </row>
    <row r="650" spans="2:26" x14ac:dyDescent="0.35">
      <c r="B650" s="164"/>
      <c r="C650" s="154"/>
      <c r="D650" s="154"/>
      <c r="H650" t="s">
        <v>641</v>
      </c>
      <c r="L650" s="17"/>
      <c r="M650" s="121"/>
      <c r="N650" s="121"/>
      <c r="O650" s="121"/>
      <c r="P650" s="121"/>
      <c r="Q650" s="121"/>
      <c r="R650" s="121"/>
      <c r="S650" s="121"/>
      <c r="T650" s="121"/>
      <c r="U650" s="121"/>
      <c r="V650" s="121"/>
      <c r="W650" s="169"/>
      <c r="X650" s="783"/>
      <c r="Y650" s="784"/>
      <c r="Z650" s="137"/>
    </row>
    <row r="651" spans="2:26" x14ac:dyDescent="0.35">
      <c r="B651" s="164"/>
      <c r="C651" s="154"/>
      <c r="D651" s="154"/>
      <c r="H651" t="s">
        <v>642</v>
      </c>
      <c r="L651" s="17"/>
      <c r="M651" s="121"/>
      <c r="N651" s="121"/>
      <c r="O651" s="121"/>
      <c r="P651" s="121"/>
      <c r="Q651" s="121"/>
      <c r="R651" s="121"/>
      <c r="S651" s="121"/>
      <c r="T651" s="121"/>
      <c r="U651" s="121"/>
      <c r="V651" s="121"/>
      <c r="W651" s="169"/>
      <c r="X651" s="783"/>
      <c r="Y651" s="784"/>
      <c r="Z651" s="137"/>
    </row>
    <row r="652" spans="2:26" x14ac:dyDescent="0.35">
      <c r="B652" s="164"/>
      <c r="C652" s="154"/>
      <c r="D652" s="154"/>
      <c r="H652" t="s">
        <v>638</v>
      </c>
      <c r="L652" s="17"/>
      <c r="M652" s="121"/>
      <c r="N652" s="121"/>
      <c r="O652" s="121"/>
      <c r="P652" s="121"/>
      <c r="Q652" s="121"/>
      <c r="R652" s="121"/>
      <c r="S652" s="121"/>
      <c r="T652" s="121"/>
      <c r="U652" s="121"/>
      <c r="V652" s="121"/>
      <c r="W652" s="169"/>
      <c r="X652" s="783"/>
      <c r="Y652" s="784"/>
      <c r="Z652" s="137"/>
    </row>
    <row r="653" spans="2:26" x14ac:dyDescent="0.35">
      <c r="B653" s="164"/>
      <c r="C653" s="154"/>
      <c r="D653" s="154"/>
      <c r="H653" t="s">
        <v>639</v>
      </c>
      <c r="L653" s="17"/>
      <c r="M653" s="121"/>
      <c r="N653" s="121"/>
      <c r="O653" s="121"/>
      <c r="P653" s="121"/>
      <c r="Q653" s="121"/>
      <c r="R653" s="121"/>
      <c r="S653" s="121"/>
      <c r="T653" s="121"/>
      <c r="U653" s="121"/>
      <c r="V653" s="121"/>
      <c r="W653" s="169"/>
      <c r="X653" s="783"/>
      <c r="Y653" s="784"/>
      <c r="Z653" s="137"/>
    </row>
    <row r="654" spans="2:26" x14ac:dyDescent="0.35">
      <c r="B654" s="164"/>
      <c r="C654" s="154"/>
      <c r="D654" s="154"/>
      <c r="H654" t="s">
        <v>640</v>
      </c>
      <c r="L654" s="17"/>
      <c r="M654" s="121"/>
      <c r="N654" s="121"/>
      <c r="O654" s="121"/>
      <c r="P654" s="121"/>
      <c r="Q654" s="121"/>
      <c r="R654" s="121"/>
      <c r="S654" s="121"/>
      <c r="T654" s="121"/>
      <c r="U654" s="121"/>
      <c r="V654" s="121"/>
      <c r="W654" s="169"/>
      <c r="X654" s="783"/>
      <c r="Y654" s="784"/>
      <c r="Z654" s="137"/>
    </row>
    <row r="655" spans="2:26" x14ac:dyDescent="0.35">
      <c r="B655" s="164"/>
      <c r="C655" s="154"/>
      <c r="D655" s="154"/>
      <c r="F655" t="s">
        <v>322</v>
      </c>
      <c r="G655" t="s">
        <v>631</v>
      </c>
      <c r="L655" s="17"/>
      <c r="M655" s="121"/>
      <c r="N655" s="121"/>
      <c r="O655" s="121"/>
      <c r="P655" s="121"/>
      <c r="Q655" s="121"/>
      <c r="R655" s="121"/>
      <c r="S655" s="121"/>
      <c r="T655" s="121"/>
      <c r="U655" s="121"/>
      <c r="V655" s="121"/>
      <c r="W655" s="169">
        <v>631</v>
      </c>
      <c r="X655" s="783"/>
      <c r="Y655" s="784"/>
      <c r="Z655" s="137"/>
    </row>
    <row r="656" spans="2:26" x14ac:dyDescent="0.35">
      <c r="B656" s="164"/>
      <c r="C656" s="154"/>
      <c r="D656" s="154"/>
      <c r="H656" t="s">
        <v>643</v>
      </c>
      <c r="L656" s="17"/>
      <c r="M656" s="121"/>
      <c r="N656" s="121"/>
      <c r="O656" s="121"/>
      <c r="P656" s="121"/>
      <c r="Q656" s="121"/>
      <c r="R656" s="121"/>
      <c r="S656" s="121"/>
      <c r="T656" s="121"/>
      <c r="U656" s="121"/>
      <c r="V656" s="121"/>
      <c r="W656" s="169"/>
      <c r="X656" s="783"/>
      <c r="Y656" s="784"/>
      <c r="Z656" s="137"/>
    </row>
    <row r="657" spans="2:26" x14ac:dyDescent="0.35">
      <c r="B657" s="164"/>
      <c r="C657" s="154"/>
      <c r="D657" s="154"/>
      <c r="H657" t="s">
        <v>644</v>
      </c>
      <c r="L657" s="17"/>
      <c r="M657" s="121"/>
      <c r="N657" s="121"/>
      <c r="O657" s="121"/>
      <c r="P657" s="121"/>
      <c r="Q657" s="121"/>
      <c r="R657" s="121"/>
      <c r="S657" s="121"/>
      <c r="T657" s="121"/>
      <c r="U657" s="121"/>
      <c r="V657" s="121"/>
      <c r="W657" s="169"/>
      <c r="X657" s="783"/>
      <c r="Y657" s="784"/>
      <c r="Z657" s="137"/>
    </row>
    <row r="658" spans="2:26" x14ac:dyDescent="0.35">
      <c r="B658" s="164"/>
      <c r="C658" s="154"/>
      <c r="D658" s="154"/>
      <c r="H658" t="s">
        <v>645</v>
      </c>
      <c r="L658" s="17"/>
      <c r="M658" s="121"/>
      <c r="N658" s="121"/>
      <c r="O658" s="121"/>
      <c r="P658" s="121"/>
      <c r="Q658" s="121"/>
      <c r="R658" s="121"/>
      <c r="S658" s="121"/>
      <c r="T658" s="121"/>
      <c r="U658" s="121"/>
      <c r="V658" s="121"/>
      <c r="W658" s="169"/>
      <c r="X658" s="783"/>
      <c r="Y658" s="784"/>
      <c r="Z658" s="137"/>
    </row>
    <row r="659" spans="2:26" x14ac:dyDescent="0.35">
      <c r="B659" s="164"/>
      <c r="C659" s="154"/>
      <c r="D659" s="154"/>
      <c r="F659" t="s">
        <v>323</v>
      </c>
      <c r="G659" t="s">
        <v>176</v>
      </c>
      <c r="L659" s="17"/>
      <c r="M659" s="121"/>
      <c r="N659" s="121"/>
      <c r="O659" s="121"/>
      <c r="P659" s="121"/>
      <c r="Q659" s="121"/>
      <c r="R659" s="121"/>
      <c r="S659" s="121"/>
      <c r="T659" s="121"/>
      <c r="U659" s="121"/>
      <c r="V659" s="121"/>
      <c r="W659" s="169">
        <v>0</v>
      </c>
      <c r="X659" s="783"/>
      <c r="Y659" s="784"/>
      <c r="Z659" s="137"/>
    </row>
    <row r="660" spans="2:26" x14ac:dyDescent="0.35">
      <c r="B660" s="164"/>
      <c r="C660" s="154"/>
      <c r="D660" s="154"/>
      <c r="H660" t="s">
        <v>614</v>
      </c>
      <c r="L660" s="17"/>
      <c r="M660" s="121"/>
      <c r="N660" s="121"/>
      <c r="O660" s="121"/>
      <c r="P660" s="121"/>
      <c r="Q660" s="121"/>
      <c r="R660" s="121"/>
      <c r="S660" s="121"/>
      <c r="T660" s="121"/>
      <c r="U660" s="121"/>
      <c r="V660" s="121"/>
      <c r="W660" s="169">
        <v>0</v>
      </c>
      <c r="X660" s="783"/>
      <c r="Y660" s="784"/>
      <c r="Z660" s="137"/>
    </row>
    <row r="661" spans="2:26" x14ac:dyDescent="0.35">
      <c r="B661" s="164"/>
      <c r="C661" s="154"/>
      <c r="D661" s="154"/>
      <c r="H661" t="s">
        <v>614</v>
      </c>
      <c r="L661" s="17"/>
      <c r="M661" s="121"/>
      <c r="N661" s="121"/>
      <c r="O661" s="121"/>
      <c r="P661" s="121"/>
      <c r="Q661" s="121"/>
      <c r="R661" s="121"/>
      <c r="S661" s="121"/>
      <c r="T661" s="121"/>
      <c r="U661" s="121"/>
      <c r="V661" s="121"/>
      <c r="W661" s="169">
        <v>0</v>
      </c>
      <c r="X661" s="783"/>
      <c r="Y661" s="784"/>
      <c r="Z661" s="137"/>
    </row>
    <row r="662" spans="2:26" x14ac:dyDescent="0.35">
      <c r="B662" s="164"/>
      <c r="C662" s="154"/>
      <c r="D662" s="154"/>
      <c r="H662" t="s">
        <v>614</v>
      </c>
      <c r="L662" s="17"/>
      <c r="M662" s="121"/>
      <c r="N662" s="121"/>
      <c r="O662" s="121"/>
      <c r="P662" s="121"/>
      <c r="Q662" s="121"/>
      <c r="R662" s="121"/>
      <c r="S662" s="121"/>
      <c r="T662" s="121"/>
      <c r="U662" s="121"/>
      <c r="V662" s="121"/>
      <c r="W662" s="169">
        <v>0</v>
      </c>
      <c r="X662" s="783"/>
      <c r="Y662" s="784"/>
      <c r="Z662" s="137"/>
    </row>
    <row r="663" spans="2:26" x14ac:dyDescent="0.35">
      <c r="B663" s="164"/>
      <c r="C663" s="154"/>
      <c r="D663" s="154"/>
      <c r="E663" t="s">
        <v>91</v>
      </c>
      <c r="F663" t="s">
        <v>646</v>
      </c>
      <c r="L663" s="17"/>
      <c r="M663" s="121"/>
      <c r="N663" s="121"/>
      <c r="O663" s="121"/>
      <c r="P663" s="121"/>
      <c r="Q663" s="121"/>
      <c r="R663" s="121"/>
      <c r="S663" s="121"/>
      <c r="T663" s="121"/>
      <c r="U663" s="121"/>
      <c r="V663" s="121"/>
      <c r="W663" s="169">
        <v>7205</v>
      </c>
      <c r="X663" s="783"/>
      <c r="Y663" s="784"/>
      <c r="Z663" s="137"/>
    </row>
    <row r="664" spans="2:26" x14ac:dyDescent="0.35">
      <c r="B664" s="164"/>
      <c r="C664" s="154"/>
      <c r="D664" s="154"/>
      <c r="F664" t="s">
        <v>29</v>
      </c>
      <c r="G664" t="s">
        <v>635</v>
      </c>
      <c r="L664" s="17"/>
      <c r="M664" s="121"/>
      <c r="N664" s="121"/>
      <c r="O664" s="121"/>
      <c r="P664" s="121"/>
      <c r="Q664" s="121"/>
      <c r="R664" s="121"/>
      <c r="S664" s="121"/>
      <c r="T664" s="121"/>
      <c r="U664" s="121"/>
      <c r="V664" s="121"/>
      <c r="W664" s="169">
        <v>2728</v>
      </c>
      <c r="X664" s="783"/>
      <c r="Y664" s="784"/>
      <c r="Z664" s="137"/>
    </row>
    <row r="665" spans="2:26" x14ac:dyDescent="0.35">
      <c r="B665" s="164"/>
      <c r="C665" s="154"/>
      <c r="D665" s="154"/>
      <c r="G665" t="s">
        <v>500</v>
      </c>
      <c r="H665" t="s">
        <v>561</v>
      </c>
      <c r="L665" s="17"/>
      <c r="M665" s="121"/>
      <c r="N665" s="121"/>
      <c r="O665" s="121"/>
      <c r="P665" s="121"/>
      <c r="Q665" s="121"/>
      <c r="R665" s="121"/>
      <c r="S665" s="121"/>
      <c r="T665" s="121"/>
      <c r="U665" s="121"/>
      <c r="V665" s="121"/>
      <c r="W665" s="169">
        <v>303</v>
      </c>
      <c r="X665" s="783"/>
      <c r="Y665" s="784"/>
      <c r="Z665" s="137"/>
    </row>
    <row r="666" spans="2:26" x14ac:dyDescent="0.35">
      <c r="B666" s="164"/>
      <c r="C666" s="154"/>
      <c r="D666" s="154"/>
      <c r="G666" t="s">
        <v>500</v>
      </c>
      <c r="H666" t="s">
        <v>647</v>
      </c>
      <c r="L666" s="17"/>
      <c r="M666" s="121"/>
      <c r="N666" s="121"/>
      <c r="O666" s="121"/>
      <c r="P666" s="121"/>
      <c r="Q666" s="121"/>
      <c r="R666" s="121"/>
      <c r="S666" s="121"/>
      <c r="T666" s="121"/>
      <c r="U666" s="121"/>
      <c r="V666" s="121"/>
      <c r="W666" s="169">
        <v>2180</v>
      </c>
      <c r="X666" s="783"/>
      <c r="Y666" s="784"/>
      <c r="Z666" s="137"/>
    </row>
    <row r="667" spans="2:26" x14ac:dyDescent="0.35">
      <c r="B667" s="164"/>
      <c r="C667" s="154"/>
      <c r="D667" s="154"/>
      <c r="G667" t="s">
        <v>500</v>
      </c>
      <c r="H667" t="s">
        <v>648</v>
      </c>
      <c r="L667" s="17"/>
      <c r="M667" s="121"/>
      <c r="N667" s="121"/>
      <c r="O667" s="121"/>
      <c r="P667" s="121"/>
      <c r="Q667" s="121"/>
      <c r="R667" s="121"/>
      <c r="S667" s="121"/>
      <c r="T667" s="121"/>
      <c r="U667" s="121"/>
      <c r="V667" s="121"/>
      <c r="W667" s="169">
        <v>59</v>
      </c>
      <c r="X667" s="783"/>
      <c r="Y667" s="784"/>
      <c r="Z667" s="137"/>
    </row>
    <row r="668" spans="2:26" x14ac:dyDescent="0.35">
      <c r="B668" s="164"/>
      <c r="C668" s="154"/>
      <c r="D668" s="154"/>
      <c r="G668" t="s">
        <v>500</v>
      </c>
      <c r="H668" t="s">
        <v>175</v>
      </c>
      <c r="L668" s="17"/>
      <c r="M668" s="121"/>
      <c r="N668" s="121"/>
      <c r="O668" s="121"/>
      <c r="P668" s="121"/>
      <c r="Q668" s="121"/>
      <c r="R668" s="121"/>
      <c r="S668" s="121"/>
      <c r="T668" s="121"/>
      <c r="U668" s="121"/>
      <c r="V668" s="121"/>
      <c r="W668" s="169">
        <v>3</v>
      </c>
      <c r="X668" s="783"/>
      <c r="Y668" s="784"/>
      <c r="Z668" s="137"/>
    </row>
    <row r="669" spans="2:26" x14ac:dyDescent="0.35">
      <c r="B669" s="164"/>
      <c r="C669" s="154"/>
      <c r="D669" s="154"/>
      <c r="G669" t="s">
        <v>500</v>
      </c>
      <c r="H669" t="s">
        <v>176</v>
      </c>
      <c r="L669" s="17"/>
      <c r="M669" s="121"/>
      <c r="N669" s="121"/>
      <c r="O669" s="121"/>
      <c r="P669" s="121"/>
      <c r="Q669" s="121"/>
      <c r="R669" s="121"/>
      <c r="S669" s="121"/>
      <c r="T669" s="121"/>
      <c r="U669" s="121"/>
      <c r="V669" s="121"/>
      <c r="W669" s="169">
        <v>183</v>
      </c>
      <c r="X669" s="783"/>
      <c r="Y669" s="784"/>
      <c r="Z669" s="137"/>
    </row>
    <row r="670" spans="2:26" x14ac:dyDescent="0.35">
      <c r="B670" s="164"/>
      <c r="C670" s="154"/>
      <c r="D670" s="154"/>
      <c r="I670" t="s">
        <v>169</v>
      </c>
      <c r="L670" s="17"/>
      <c r="M670" s="121"/>
      <c r="N670" s="121"/>
      <c r="O670" s="121"/>
      <c r="P670" s="121"/>
      <c r="Q670" s="121"/>
      <c r="R670" s="121"/>
      <c r="S670" s="121"/>
      <c r="T670" s="121"/>
      <c r="U670" s="121"/>
      <c r="V670" s="121"/>
      <c r="W670" s="169">
        <v>5</v>
      </c>
      <c r="X670" s="783"/>
      <c r="Y670" s="784"/>
      <c r="Z670" s="137"/>
    </row>
    <row r="671" spans="2:26" x14ac:dyDescent="0.35">
      <c r="B671" s="164"/>
      <c r="C671" s="154"/>
      <c r="D671" s="154"/>
      <c r="I671" t="s">
        <v>649</v>
      </c>
      <c r="L671" s="17"/>
      <c r="M671" s="121"/>
      <c r="N671" s="121"/>
      <c r="O671" s="121"/>
      <c r="P671" s="121"/>
      <c r="Q671" s="121"/>
      <c r="R671" s="121"/>
      <c r="S671" s="121"/>
      <c r="T671" s="121"/>
      <c r="U671" s="121"/>
      <c r="V671" s="121"/>
      <c r="W671" s="169">
        <v>3</v>
      </c>
      <c r="X671" s="783"/>
      <c r="Y671" s="784"/>
      <c r="Z671" s="137"/>
    </row>
    <row r="672" spans="2:26" x14ac:dyDescent="0.35">
      <c r="B672" s="164"/>
      <c r="C672" s="154"/>
      <c r="D672" s="154"/>
      <c r="I672" t="s">
        <v>650</v>
      </c>
      <c r="L672" s="17"/>
      <c r="M672" s="121"/>
      <c r="N672" s="121"/>
      <c r="O672" s="121"/>
      <c r="P672" s="121"/>
      <c r="Q672" s="121"/>
      <c r="R672" s="121"/>
      <c r="S672" s="121"/>
      <c r="T672" s="121"/>
      <c r="U672" s="121"/>
      <c r="V672" s="121"/>
      <c r="W672" s="169">
        <v>118</v>
      </c>
      <c r="X672" s="783"/>
      <c r="Y672" s="784"/>
      <c r="Z672" s="137"/>
    </row>
    <row r="673" spans="2:26" x14ac:dyDescent="0.35">
      <c r="B673" s="164" t="s">
        <v>60</v>
      </c>
      <c r="C673" s="154"/>
      <c r="D673" s="154"/>
      <c r="I673" t="s">
        <v>174</v>
      </c>
      <c r="L673" s="17"/>
      <c r="M673" s="121"/>
      <c r="N673" s="121"/>
      <c r="O673" s="121"/>
      <c r="P673" s="121"/>
      <c r="Q673" s="121"/>
      <c r="R673" s="121"/>
      <c r="S673" s="121"/>
      <c r="T673" s="121"/>
      <c r="U673" s="121"/>
      <c r="V673" s="121"/>
      <c r="W673" s="169">
        <v>57</v>
      </c>
      <c r="X673" s="783"/>
      <c r="Y673" s="784"/>
      <c r="Z673" s="137"/>
    </row>
    <row r="674" spans="2:26" x14ac:dyDescent="0.35">
      <c r="B674" s="164"/>
      <c r="C674" s="154"/>
      <c r="D674" s="154"/>
      <c r="F674" t="s">
        <v>31</v>
      </c>
      <c r="G674" t="s">
        <v>627</v>
      </c>
      <c r="L674" s="17"/>
      <c r="M674" s="121"/>
      <c r="N674" s="121"/>
      <c r="O674" s="121"/>
      <c r="P674" s="121"/>
      <c r="Q674" s="121"/>
      <c r="R674" s="121"/>
      <c r="S674" s="121"/>
      <c r="T674" s="121"/>
      <c r="U674" s="121"/>
      <c r="V674" s="121"/>
      <c r="W674" s="169">
        <v>639</v>
      </c>
      <c r="X674" s="783"/>
      <c r="Y674" s="784"/>
      <c r="Z674" s="137"/>
    </row>
    <row r="675" spans="2:26" x14ac:dyDescent="0.35">
      <c r="B675" s="164"/>
      <c r="C675" s="154"/>
      <c r="D675" s="154"/>
      <c r="G675" t="s">
        <v>500</v>
      </c>
      <c r="H675" t="s">
        <v>651</v>
      </c>
      <c r="L675" s="17"/>
      <c r="M675" s="121"/>
      <c r="N675" s="121"/>
      <c r="O675" s="121"/>
      <c r="P675" s="121"/>
      <c r="Q675" s="121"/>
      <c r="R675" s="121"/>
      <c r="S675" s="121"/>
      <c r="T675" s="121"/>
      <c r="U675" s="121"/>
      <c r="V675" s="121"/>
      <c r="W675" s="169">
        <v>2</v>
      </c>
      <c r="X675" s="783"/>
      <c r="Y675" s="784"/>
      <c r="Z675" s="137"/>
    </row>
    <row r="676" spans="2:26" x14ac:dyDescent="0.35">
      <c r="B676" s="164"/>
      <c r="C676" s="154"/>
      <c r="D676" s="154"/>
      <c r="G676" t="s">
        <v>500</v>
      </c>
      <c r="H676" t="s">
        <v>652</v>
      </c>
      <c r="L676" s="17"/>
      <c r="M676" s="121"/>
      <c r="N676" s="121"/>
      <c r="O676" s="121"/>
      <c r="P676" s="121"/>
      <c r="Q676" s="121"/>
      <c r="R676" s="121"/>
      <c r="S676" s="121"/>
      <c r="T676" s="121"/>
      <c r="U676" s="121"/>
      <c r="V676" s="121"/>
      <c r="W676" s="169">
        <v>0</v>
      </c>
      <c r="X676" s="783"/>
      <c r="Y676" s="784"/>
      <c r="Z676" s="137"/>
    </row>
    <row r="677" spans="2:26" x14ac:dyDescent="0.35">
      <c r="B677" s="164"/>
      <c r="C677" s="154"/>
      <c r="D677" s="154"/>
      <c r="G677" t="s">
        <v>500</v>
      </c>
      <c r="H677" t="s">
        <v>648</v>
      </c>
      <c r="L677" s="17"/>
      <c r="M677" s="121"/>
      <c r="N677" s="121"/>
      <c r="O677" s="121"/>
      <c r="P677" s="121"/>
      <c r="Q677" s="121"/>
      <c r="R677" s="121"/>
      <c r="S677" s="121"/>
      <c r="T677" s="121"/>
      <c r="U677" s="121"/>
      <c r="V677" s="121"/>
      <c r="W677" s="169">
        <v>1</v>
      </c>
      <c r="X677" s="783"/>
      <c r="Y677" s="784"/>
      <c r="Z677" s="137"/>
    </row>
    <row r="678" spans="2:26" x14ac:dyDescent="0.35">
      <c r="B678" s="164"/>
      <c r="C678" s="154"/>
      <c r="D678" s="154"/>
      <c r="G678" t="s">
        <v>500</v>
      </c>
      <c r="H678" t="s">
        <v>175</v>
      </c>
      <c r="L678" s="17"/>
      <c r="M678" s="121"/>
      <c r="N678" s="121"/>
      <c r="O678" s="121"/>
      <c r="P678" s="121"/>
      <c r="Q678" s="121"/>
      <c r="R678" s="121"/>
      <c r="S678" s="121"/>
      <c r="T678" s="121"/>
      <c r="U678" s="121"/>
      <c r="V678" s="121"/>
      <c r="W678" s="169">
        <v>1</v>
      </c>
      <c r="X678" s="783"/>
      <c r="Y678" s="784"/>
      <c r="Z678" s="137"/>
    </row>
    <row r="679" spans="2:26" x14ac:dyDescent="0.35">
      <c r="B679" s="164"/>
      <c r="C679" s="154"/>
      <c r="D679" s="154"/>
      <c r="G679" t="s">
        <v>500</v>
      </c>
      <c r="H679" t="s">
        <v>176</v>
      </c>
      <c r="L679" s="17"/>
      <c r="M679" s="121"/>
      <c r="N679" s="121"/>
      <c r="O679" s="121"/>
      <c r="P679" s="121"/>
      <c r="Q679" s="121"/>
      <c r="R679" s="121"/>
      <c r="S679" s="121"/>
      <c r="T679" s="121"/>
      <c r="U679" s="121"/>
      <c r="V679" s="121"/>
      <c r="W679" s="169">
        <v>635</v>
      </c>
      <c r="X679" s="783"/>
      <c r="Y679" s="784"/>
      <c r="Z679" s="137"/>
    </row>
    <row r="680" spans="2:26" x14ac:dyDescent="0.35">
      <c r="B680" s="164"/>
      <c r="C680" s="154"/>
      <c r="D680" s="154"/>
      <c r="I680" t="s">
        <v>561</v>
      </c>
      <c r="L680" s="17"/>
      <c r="M680" s="121"/>
      <c r="N680" s="121"/>
      <c r="O680" s="121"/>
      <c r="P680" s="121"/>
      <c r="Q680" s="121"/>
      <c r="R680" s="121"/>
      <c r="S680" s="121"/>
      <c r="T680" s="121"/>
      <c r="U680" s="121"/>
      <c r="V680" s="121"/>
      <c r="W680" s="169">
        <v>31</v>
      </c>
      <c r="X680" s="783"/>
      <c r="Y680" s="784"/>
      <c r="Z680" s="137"/>
    </row>
    <row r="681" spans="2:26" x14ac:dyDescent="0.35">
      <c r="B681" s="164"/>
      <c r="C681" s="154"/>
      <c r="D681" s="154"/>
      <c r="I681" t="s">
        <v>174</v>
      </c>
      <c r="L681" s="17"/>
      <c r="M681" s="121"/>
      <c r="N681" s="121"/>
      <c r="O681" s="121"/>
      <c r="P681" s="121"/>
      <c r="Q681" s="121"/>
      <c r="R681" s="121"/>
      <c r="S681" s="121"/>
      <c r="T681" s="121"/>
      <c r="U681" s="121"/>
      <c r="V681" s="121"/>
      <c r="W681" s="169">
        <v>284</v>
      </c>
      <c r="X681" s="783"/>
      <c r="Y681" s="784"/>
      <c r="Z681" s="137"/>
    </row>
    <row r="682" spans="2:26" x14ac:dyDescent="0.35">
      <c r="B682" s="164"/>
      <c r="C682" s="154"/>
      <c r="D682" s="154"/>
      <c r="I682" t="s">
        <v>653</v>
      </c>
      <c r="L682" s="17"/>
      <c r="M682" s="121"/>
      <c r="N682" s="121"/>
      <c r="O682" s="121"/>
      <c r="P682" s="121"/>
      <c r="Q682" s="121"/>
      <c r="R682" s="121"/>
      <c r="S682" s="121"/>
      <c r="T682" s="121"/>
      <c r="U682" s="121"/>
      <c r="V682" s="121"/>
      <c r="W682" s="169">
        <v>320</v>
      </c>
      <c r="X682" s="783"/>
      <c r="Y682" s="784"/>
      <c r="Z682" s="137"/>
    </row>
    <row r="683" spans="2:26" x14ac:dyDescent="0.35">
      <c r="B683" s="164"/>
      <c r="C683" s="154"/>
      <c r="D683" s="154"/>
      <c r="F683" t="s">
        <v>33</v>
      </c>
      <c r="G683" t="s">
        <v>391</v>
      </c>
      <c r="L683" s="17"/>
      <c r="M683" s="121"/>
      <c r="N683" s="121"/>
      <c r="O683" s="121"/>
      <c r="P683" s="121"/>
      <c r="Q683" s="121"/>
      <c r="R683" s="121"/>
      <c r="S683" s="121"/>
      <c r="T683" s="121"/>
      <c r="U683" s="121"/>
      <c r="V683" s="121"/>
      <c r="W683" s="169">
        <v>403</v>
      </c>
      <c r="X683" s="783"/>
      <c r="Y683" s="784"/>
      <c r="Z683" s="137"/>
    </row>
    <row r="684" spans="2:26" x14ac:dyDescent="0.35">
      <c r="B684" s="164"/>
      <c r="C684" s="154"/>
      <c r="D684" s="154"/>
      <c r="G684" t="s">
        <v>500</v>
      </c>
      <c r="H684" t="s">
        <v>654</v>
      </c>
      <c r="L684" s="17"/>
      <c r="M684" s="121"/>
      <c r="N684" s="121"/>
      <c r="O684" s="121"/>
      <c r="P684" s="121"/>
      <c r="Q684" s="121"/>
      <c r="R684" s="121"/>
      <c r="S684" s="121"/>
      <c r="T684" s="121"/>
      <c r="U684" s="121"/>
      <c r="V684" s="121"/>
      <c r="W684" s="169">
        <v>0</v>
      </c>
      <c r="X684" s="783"/>
      <c r="Y684" s="784"/>
      <c r="Z684" s="137"/>
    </row>
    <row r="685" spans="2:26" x14ac:dyDescent="0.35">
      <c r="B685" s="164"/>
      <c r="C685" s="154"/>
      <c r="D685" s="154"/>
      <c r="G685" t="s">
        <v>500</v>
      </c>
      <c r="H685" t="s">
        <v>652</v>
      </c>
      <c r="L685" s="17"/>
      <c r="M685" s="121"/>
      <c r="N685" s="121"/>
      <c r="O685" s="121"/>
      <c r="P685" s="121"/>
      <c r="Q685" s="121"/>
      <c r="R685" s="121"/>
      <c r="S685" s="121"/>
      <c r="T685" s="121"/>
      <c r="U685" s="121"/>
      <c r="V685" s="121"/>
      <c r="W685" s="169">
        <v>0</v>
      </c>
      <c r="X685" s="783"/>
      <c r="Y685" s="784"/>
      <c r="Z685" s="137"/>
    </row>
    <row r="686" spans="2:26" x14ac:dyDescent="0.35">
      <c r="B686" s="164"/>
      <c r="C686" s="154"/>
      <c r="D686" s="154"/>
      <c r="G686" t="s">
        <v>500</v>
      </c>
      <c r="H686" t="s">
        <v>648</v>
      </c>
      <c r="L686" s="17"/>
      <c r="M686" s="121"/>
      <c r="N686" s="121"/>
      <c r="O686" s="121"/>
      <c r="P686" s="121"/>
      <c r="Q686" s="121"/>
      <c r="R686" s="121"/>
      <c r="S686" s="121"/>
      <c r="T686" s="121"/>
      <c r="U686" s="121"/>
      <c r="V686" s="121"/>
      <c r="W686" s="169">
        <v>5</v>
      </c>
      <c r="X686" s="783"/>
      <c r="Y686" s="784"/>
      <c r="Z686" s="137"/>
    </row>
    <row r="687" spans="2:26" x14ac:dyDescent="0.35">
      <c r="B687" s="164"/>
      <c r="C687" s="154"/>
      <c r="D687" s="154"/>
      <c r="G687" t="s">
        <v>500</v>
      </c>
      <c r="H687" t="s">
        <v>175</v>
      </c>
      <c r="L687" s="17"/>
      <c r="M687" s="121"/>
      <c r="N687" s="121"/>
      <c r="O687" s="121"/>
      <c r="P687" s="121"/>
      <c r="Q687" s="121"/>
      <c r="R687" s="121"/>
      <c r="S687" s="121"/>
      <c r="T687" s="121"/>
      <c r="U687" s="121"/>
      <c r="V687" s="121"/>
      <c r="W687" s="169">
        <v>0</v>
      </c>
      <c r="X687" s="783"/>
      <c r="Y687" s="784"/>
      <c r="Z687" s="137"/>
    </row>
    <row r="688" spans="2:26" x14ac:dyDescent="0.35">
      <c r="B688" s="164"/>
      <c r="C688" s="154"/>
      <c r="D688" s="154"/>
      <c r="G688" t="s">
        <v>500</v>
      </c>
      <c r="H688" t="s">
        <v>176</v>
      </c>
      <c r="L688" s="17"/>
      <c r="M688" s="121"/>
      <c r="N688" s="121"/>
      <c r="O688" s="121"/>
      <c r="P688" s="121"/>
      <c r="Q688" s="121"/>
      <c r="R688" s="121"/>
      <c r="S688" s="121"/>
      <c r="T688" s="121"/>
      <c r="U688" s="121"/>
      <c r="V688" s="121"/>
      <c r="W688" s="169">
        <v>398</v>
      </c>
      <c r="X688" s="783"/>
      <c r="Y688" s="784"/>
      <c r="Z688" s="137"/>
    </row>
    <row r="689" spans="2:26" x14ac:dyDescent="0.35">
      <c r="B689" s="164"/>
      <c r="C689" s="154"/>
      <c r="D689" s="154"/>
      <c r="I689" t="s">
        <v>653</v>
      </c>
      <c r="L689" s="17"/>
      <c r="M689" s="121"/>
      <c r="N689" s="121"/>
      <c r="O689" s="121"/>
      <c r="P689" s="121"/>
      <c r="Q689" s="121"/>
      <c r="R689" s="121"/>
      <c r="S689" s="121"/>
      <c r="T689" s="121"/>
      <c r="U689" s="121"/>
      <c r="V689" s="121"/>
      <c r="W689" s="169">
        <v>70</v>
      </c>
      <c r="X689" s="783"/>
      <c r="Y689" s="784"/>
      <c r="Z689" s="137"/>
    </row>
    <row r="690" spans="2:26" x14ac:dyDescent="0.35">
      <c r="B690" s="164"/>
      <c r="C690" s="154"/>
      <c r="D690" s="154"/>
      <c r="I690" t="s">
        <v>561</v>
      </c>
      <c r="L690" s="17"/>
      <c r="M690" s="121"/>
      <c r="N690" s="121"/>
      <c r="O690" s="121"/>
      <c r="P690" s="121"/>
      <c r="Q690" s="121"/>
      <c r="R690" s="121"/>
      <c r="S690" s="121"/>
      <c r="T690" s="121"/>
      <c r="U690" s="121"/>
      <c r="V690" s="121"/>
      <c r="W690" s="169">
        <v>21</v>
      </c>
      <c r="X690" s="783"/>
      <c r="Y690" s="784"/>
      <c r="Z690" s="137"/>
    </row>
    <row r="691" spans="2:26" x14ac:dyDescent="0.35">
      <c r="B691" s="164"/>
      <c r="C691" s="154"/>
      <c r="D691" s="154"/>
      <c r="I691" t="s">
        <v>174</v>
      </c>
      <c r="L691" s="17"/>
      <c r="M691" s="121"/>
      <c r="N691" s="121"/>
      <c r="O691" s="121"/>
      <c r="P691" s="121"/>
      <c r="Q691" s="121"/>
      <c r="R691" s="121"/>
      <c r="S691" s="121"/>
      <c r="T691" s="121"/>
      <c r="U691" s="121"/>
      <c r="V691" s="121"/>
      <c r="W691" s="169">
        <v>307</v>
      </c>
      <c r="X691" s="783"/>
      <c r="Y691" s="784"/>
      <c r="Z691" s="137"/>
    </row>
    <row r="692" spans="2:26" x14ac:dyDescent="0.35">
      <c r="B692" s="164"/>
      <c r="C692" s="154"/>
      <c r="D692" s="154"/>
      <c r="F692" t="s">
        <v>43</v>
      </c>
      <c r="G692" t="s">
        <v>629</v>
      </c>
      <c r="L692" s="17"/>
      <c r="M692" s="121"/>
      <c r="N692" s="121"/>
      <c r="O692" s="121"/>
      <c r="P692" s="121"/>
      <c r="Q692" s="121"/>
      <c r="R692" s="121"/>
      <c r="S692" s="121"/>
      <c r="T692" s="121"/>
      <c r="U692" s="121"/>
      <c r="V692" s="121"/>
      <c r="W692" s="169">
        <v>1047</v>
      </c>
      <c r="X692" s="783"/>
      <c r="Y692" s="784"/>
      <c r="Z692" s="137"/>
    </row>
    <row r="693" spans="2:26" x14ac:dyDescent="0.35">
      <c r="B693" s="164"/>
      <c r="C693" s="154"/>
      <c r="D693" s="154"/>
      <c r="G693" t="s">
        <v>500</v>
      </c>
      <c r="H693" t="s">
        <v>175</v>
      </c>
      <c r="L693" s="17"/>
      <c r="M693" s="121"/>
      <c r="N693" s="121"/>
      <c r="O693" s="121"/>
      <c r="P693" s="121"/>
      <c r="Q693" s="121"/>
      <c r="R693" s="121"/>
      <c r="S693" s="121"/>
      <c r="T693" s="121"/>
      <c r="U693" s="121"/>
      <c r="V693" s="121"/>
      <c r="W693" s="169">
        <v>12</v>
      </c>
      <c r="X693" s="783"/>
      <c r="Y693" s="784"/>
      <c r="Z693" s="137"/>
    </row>
    <row r="694" spans="2:26" x14ac:dyDescent="0.35">
      <c r="B694" s="164"/>
      <c r="C694" s="154"/>
      <c r="D694" s="154"/>
      <c r="G694" t="s">
        <v>500</v>
      </c>
      <c r="H694" t="s">
        <v>655</v>
      </c>
      <c r="L694" s="17"/>
      <c r="M694" s="121"/>
      <c r="N694" s="121"/>
      <c r="O694" s="121"/>
      <c r="P694" s="121"/>
      <c r="Q694" s="121"/>
      <c r="R694" s="121"/>
      <c r="S694" s="121"/>
      <c r="T694" s="121"/>
      <c r="U694" s="121"/>
      <c r="V694" s="121"/>
      <c r="W694" s="169">
        <v>137</v>
      </c>
      <c r="X694" s="783"/>
      <c r="Y694" s="784"/>
      <c r="Z694" s="137"/>
    </row>
    <row r="695" spans="2:26" x14ac:dyDescent="0.35">
      <c r="B695" s="164"/>
      <c r="C695" s="154"/>
      <c r="D695" s="154"/>
      <c r="G695" t="s">
        <v>500</v>
      </c>
      <c r="H695" t="s">
        <v>648</v>
      </c>
      <c r="L695" s="17"/>
      <c r="M695" s="121"/>
      <c r="N695" s="121"/>
      <c r="O695" s="121"/>
      <c r="P695" s="121"/>
      <c r="Q695" s="121"/>
      <c r="R695" s="121"/>
      <c r="S695" s="121"/>
      <c r="T695" s="121"/>
      <c r="U695" s="121"/>
      <c r="V695" s="121"/>
      <c r="W695" s="169">
        <v>74</v>
      </c>
      <c r="X695" s="783"/>
      <c r="Y695" s="784"/>
      <c r="Z695" s="137"/>
    </row>
    <row r="696" spans="2:26" x14ac:dyDescent="0.35">
      <c r="B696" s="164"/>
      <c r="C696" s="154"/>
      <c r="D696" s="154"/>
      <c r="G696" t="s">
        <v>500</v>
      </c>
      <c r="H696" t="s">
        <v>656</v>
      </c>
      <c r="L696" s="17"/>
      <c r="M696" s="121"/>
      <c r="N696" s="121"/>
      <c r="O696" s="121"/>
      <c r="P696" s="121"/>
      <c r="Q696" s="121"/>
      <c r="R696" s="121"/>
      <c r="S696" s="121"/>
      <c r="T696" s="121"/>
      <c r="U696" s="121"/>
      <c r="V696" s="121"/>
      <c r="W696" s="169">
        <v>3</v>
      </c>
      <c r="X696" s="783"/>
      <c r="Y696" s="784"/>
      <c r="Z696" s="137"/>
    </row>
    <row r="697" spans="2:26" x14ac:dyDescent="0.35">
      <c r="B697" s="164"/>
      <c r="C697" s="154"/>
      <c r="D697" s="154"/>
      <c r="G697" t="s">
        <v>500</v>
      </c>
      <c r="H697" t="s">
        <v>176</v>
      </c>
      <c r="L697" s="17"/>
      <c r="M697" s="121"/>
      <c r="N697" s="121"/>
      <c r="O697" s="121"/>
      <c r="P697" s="121"/>
      <c r="Q697" s="121"/>
      <c r="R697" s="121"/>
      <c r="S697" s="121"/>
      <c r="T697" s="121"/>
      <c r="U697" s="121"/>
      <c r="V697" s="121"/>
      <c r="W697" s="169">
        <v>821</v>
      </c>
      <c r="X697" s="783"/>
      <c r="Y697" s="784"/>
      <c r="Z697" s="137"/>
    </row>
    <row r="698" spans="2:26" x14ac:dyDescent="0.35">
      <c r="B698" s="164"/>
      <c r="C698" s="154"/>
      <c r="D698" s="154"/>
      <c r="I698" t="s">
        <v>649</v>
      </c>
      <c r="L698" s="17"/>
      <c r="M698" s="121"/>
      <c r="N698" s="121"/>
      <c r="O698" s="121"/>
      <c r="P698" s="121"/>
      <c r="Q698" s="121"/>
      <c r="R698" s="121"/>
      <c r="S698" s="121"/>
      <c r="T698" s="121"/>
      <c r="U698" s="121"/>
      <c r="V698" s="121"/>
      <c r="W698" s="169">
        <v>6</v>
      </c>
      <c r="X698" s="783"/>
      <c r="Y698" s="784"/>
      <c r="Z698" s="137"/>
    </row>
    <row r="699" spans="2:26" x14ac:dyDescent="0.35">
      <c r="B699" s="164"/>
      <c r="C699" s="154"/>
      <c r="D699" s="154"/>
      <c r="I699" t="s">
        <v>561</v>
      </c>
      <c r="L699" s="17"/>
      <c r="M699" s="121"/>
      <c r="N699" s="121"/>
      <c r="O699" s="121"/>
      <c r="P699" s="121"/>
      <c r="Q699" s="121"/>
      <c r="R699" s="121"/>
      <c r="S699" s="121"/>
      <c r="T699" s="121"/>
      <c r="U699" s="121"/>
      <c r="V699" s="121"/>
      <c r="W699" s="169">
        <v>570</v>
      </c>
      <c r="X699" s="783"/>
      <c r="Y699" s="784"/>
      <c r="Z699" s="137"/>
    </row>
    <row r="700" spans="2:26" x14ac:dyDescent="0.35">
      <c r="B700" s="164"/>
      <c r="C700" s="154"/>
      <c r="D700" s="154"/>
      <c r="I700" t="s">
        <v>650</v>
      </c>
      <c r="L700" s="17"/>
      <c r="M700" s="121"/>
      <c r="N700" s="121"/>
      <c r="O700" s="121"/>
      <c r="P700" s="121"/>
      <c r="Q700" s="121"/>
      <c r="R700" s="121"/>
      <c r="S700" s="121"/>
      <c r="T700" s="121"/>
      <c r="U700" s="121"/>
      <c r="V700" s="121"/>
      <c r="W700" s="169">
        <v>245</v>
      </c>
      <c r="X700" s="783"/>
      <c r="Y700" s="784"/>
      <c r="Z700" s="137"/>
    </row>
    <row r="701" spans="2:26" x14ac:dyDescent="0.35">
      <c r="B701" s="164"/>
      <c r="C701" s="154"/>
      <c r="D701" s="154"/>
      <c r="I701" t="s">
        <v>560</v>
      </c>
      <c r="L701" s="17"/>
      <c r="M701" s="121"/>
      <c r="N701" s="121"/>
      <c r="O701" s="121"/>
      <c r="P701" s="121"/>
      <c r="Q701" s="121"/>
      <c r="R701" s="121"/>
      <c r="S701" s="121"/>
      <c r="T701" s="121"/>
      <c r="U701" s="121"/>
      <c r="V701" s="121"/>
      <c r="W701" s="169">
        <v>5</v>
      </c>
      <c r="X701" s="783"/>
      <c r="Y701" s="784"/>
      <c r="Z701" s="137"/>
    </row>
    <row r="702" spans="2:26" x14ac:dyDescent="0.35">
      <c r="B702" s="164"/>
      <c r="C702" s="154"/>
      <c r="D702" s="154"/>
      <c r="I702" t="s">
        <v>657</v>
      </c>
      <c r="L702" s="17"/>
      <c r="M702" s="121"/>
      <c r="N702" s="121"/>
      <c r="O702" s="121"/>
      <c r="P702" s="121"/>
      <c r="Q702" s="121"/>
      <c r="R702" s="121"/>
      <c r="S702" s="121"/>
      <c r="T702" s="121"/>
      <c r="U702" s="121"/>
      <c r="V702" s="121"/>
      <c r="W702" s="169">
        <v>1750</v>
      </c>
      <c r="X702" s="783"/>
      <c r="Y702" s="784"/>
      <c r="Z702" s="137"/>
    </row>
    <row r="703" spans="2:26" x14ac:dyDescent="0.35">
      <c r="B703" s="164"/>
      <c r="C703" s="154"/>
      <c r="D703" s="154"/>
      <c r="F703" t="s">
        <v>45</v>
      </c>
      <c r="G703" t="s">
        <v>630</v>
      </c>
      <c r="L703" s="17"/>
      <c r="M703" s="121"/>
      <c r="N703" s="121"/>
      <c r="O703" s="121"/>
      <c r="P703" s="121"/>
      <c r="Q703" s="121"/>
      <c r="R703" s="121"/>
      <c r="S703" s="121"/>
      <c r="T703" s="121"/>
      <c r="U703" s="121"/>
      <c r="V703" s="121"/>
      <c r="W703" s="169">
        <v>0</v>
      </c>
      <c r="X703" s="783"/>
      <c r="Y703" s="784"/>
      <c r="Z703" s="137"/>
    </row>
    <row r="704" spans="2:26" x14ac:dyDescent="0.35">
      <c r="B704" s="164"/>
      <c r="C704" s="154"/>
      <c r="D704" s="154"/>
      <c r="G704" t="s">
        <v>500</v>
      </c>
      <c r="H704" t="s">
        <v>654</v>
      </c>
      <c r="L704" s="17"/>
      <c r="M704" s="121"/>
      <c r="N704" s="121"/>
      <c r="O704" s="121"/>
      <c r="P704" s="121"/>
      <c r="Q704" s="121"/>
      <c r="R704" s="121"/>
      <c r="S704" s="121"/>
      <c r="T704" s="121"/>
      <c r="U704" s="121"/>
      <c r="V704" s="121"/>
      <c r="W704" s="169">
        <v>0</v>
      </c>
      <c r="X704" s="783"/>
      <c r="Y704" s="784"/>
      <c r="Z704" s="137"/>
    </row>
    <row r="705" spans="2:26" x14ac:dyDescent="0.35">
      <c r="B705" s="164"/>
      <c r="C705" s="154"/>
      <c r="D705" s="154"/>
      <c r="G705" t="s">
        <v>500</v>
      </c>
      <c r="H705" t="s">
        <v>652</v>
      </c>
      <c r="L705" s="17"/>
      <c r="M705" s="121"/>
      <c r="N705" s="121"/>
      <c r="O705" s="121"/>
      <c r="P705" s="121"/>
      <c r="Q705" s="121"/>
      <c r="R705" s="121"/>
      <c r="S705" s="121"/>
      <c r="T705" s="121"/>
      <c r="U705" s="121"/>
      <c r="V705" s="121"/>
      <c r="W705" s="169">
        <v>0</v>
      </c>
      <c r="X705" s="783"/>
      <c r="Y705" s="784"/>
      <c r="Z705" s="137"/>
    </row>
    <row r="706" spans="2:26" x14ac:dyDescent="0.35">
      <c r="B706" s="164"/>
      <c r="C706" s="154"/>
      <c r="D706" s="154"/>
      <c r="G706" t="s">
        <v>500</v>
      </c>
      <c r="H706" t="s">
        <v>648</v>
      </c>
      <c r="L706" s="17"/>
      <c r="M706" s="121"/>
      <c r="N706" s="121"/>
      <c r="O706" s="121"/>
      <c r="P706" s="121"/>
      <c r="Q706" s="121"/>
      <c r="R706" s="121"/>
      <c r="S706" s="121"/>
      <c r="T706" s="121"/>
      <c r="U706" s="121"/>
      <c r="V706" s="121"/>
      <c r="W706" s="169">
        <v>0</v>
      </c>
      <c r="X706" s="783"/>
      <c r="Y706" s="784"/>
      <c r="Z706" s="137"/>
    </row>
    <row r="707" spans="2:26" x14ac:dyDescent="0.35">
      <c r="B707" s="164"/>
      <c r="C707" s="154"/>
      <c r="D707" s="154"/>
      <c r="G707" t="s">
        <v>500</v>
      </c>
      <c r="H707" t="s">
        <v>175</v>
      </c>
      <c r="L707" s="17"/>
      <c r="M707" s="121"/>
      <c r="N707" s="121"/>
      <c r="O707" s="121"/>
      <c r="P707" s="121"/>
      <c r="Q707" s="121"/>
      <c r="R707" s="121"/>
      <c r="S707" s="121"/>
      <c r="T707" s="121"/>
      <c r="U707" s="121"/>
      <c r="V707" s="121"/>
      <c r="W707" s="169">
        <v>0</v>
      </c>
      <c r="X707" s="783"/>
      <c r="Y707" s="784"/>
      <c r="Z707" s="137"/>
    </row>
    <row r="708" spans="2:26" x14ac:dyDescent="0.35">
      <c r="B708" s="164"/>
      <c r="C708" s="154"/>
      <c r="D708" s="154"/>
      <c r="G708" t="s">
        <v>500</v>
      </c>
      <c r="H708" t="s">
        <v>176</v>
      </c>
      <c r="L708" s="17"/>
      <c r="M708" s="121"/>
      <c r="N708" s="121"/>
      <c r="O708" s="121"/>
      <c r="P708" s="121"/>
      <c r="Q708" s="121"/>
      <c r="R708" s="121"/>
      <c r="S708" s="121"/>
      <c r="T708" s="121"/>
      <c r="U708" s="121"/>
      <c r="V708" s="121"/>
      <c r="W708" s="169">
        <v>0</v>
      </c>
      <c r="X708" s="783"/>
      <c r="Y708" s="784"/>
      <c r="Z708" s="137"/>
    </row>
    <row r="709" spans="2:26" x14ac:dyDescent="0.35">
      <c r="B709" s="164"/>
      <c r="C709" s="154"/>
      <c r="D709" s="154"/>
      <c r="I709" t="s">
        <v>552</v>
      </c>
      <c r="L709" s="17"/>
      <c r="M709" s="121"/>
      <c r="N709" s="121"/>
      <c r="O709" s="121"/>
      <c r="P709" s="121"/>
      <c r="Q709" s="121"/>
      <c r="R709" s="121"/>
      <c r="S709" s="121"/>
      <c r="T709" s="121"/>
      <c r="U709" s="121"/>
      <c r="V709" s="121"/>
      <c r="W709" s="169">
        <v>0</v>
      </c>
      <c r="X709" s="783"/>
      <c r="Y709" s="784"/>
      <c r="Z709" s="137"/>
    </row>
    <row r="710" spans="2:26" x14ac:dyDescent="0.35">
      <c r="B710" s="164"/>
      <c r="C710" s="154"/>
      <c r="D710" s="154"/>
      <c r="I710" t="s">
        <v>552</v>
      </c>
      <c r="L710" s="17"/>
      <c r="M710" s="121"/>
      <c r="N710" s="121"/>
      <c r="O710" s="121"/>
      <c r="P710" s="121"/>
      <c r="Q710" s="121"/>
      <c r="R710" s="121"/>
      <c r="S710" s="121"/>
      <c r="T710" s="121"/>
      <c r="U710" s="121"/>
      <c r="V710" s="121"/>
      <c r="W710" s="169">
        <v>0</v>
      </c>
      <c r="X710" s="783"/>
      <c r="Y710" s="784"/>
      <c r="Z710" s="137"/>
    </row>
    <row r="711" spans="2:26" x14ac:dyDescent="0.35">
      <c r="B711" s="164"/>
      <c r="C711" s="154"/>
      <c r="D711" s="154"/>
      <c r="I711" t="s">
        <v>552</v>
      </c>
      <c r="L711" s="17"/>
      <c r="M711" s="121"/>
      <c r="N711" s="121"/>
      <c r="O711" s="121"/>
      <c r="P711" s="121"/>
      <c r="Q711" s="121"/>
      <c r="R711" s="121"/>
      <c r="S711" s="121"/>
      <c r="T711" s="121"/>
      <c r="U711" s="121"/>
      <c r="V711" s="121"/>
      <c r="W711" s="169">
        <v>0</v>
      </c>
      <c r="X711" s="783"/>
      <c r="Y711" s="784"/>
      <c r="Z711" s="137"/>
    </row>
    <row r="712" spans="2:26" x14ac:dyDescent="0.35">
      <c r="B712" s="164"/>
      <c r="C712" s="154"/>
      <c r="D712" s="154"/>
      <c r="F712" t="s">
        <v>322</v>
      </c>
      <c r="G712" t="s">
        <v>631</v>
      </c>
      <c r="L712" s="17"/>
      <c r="M712" s="121"/>
      <c r="N712" s="121"/>
      <c r="O712" s="121"/>
      <c r="P712" s="121"/>
      <c r="Q712" s="121"/>
      <c r="R712" s="121"/>
      <c r="S712" s="121"/>
      <c r="T712" s="121"/>
      <c r="U712" s="121"/>
      <c r="V712" s="121"/>
      <c r="W712" s="169">
        <v>629</v>
      </c>
      <c r="X712" s="783"/>
      <c r="Y712" s="784"/>
      <c r="Z712" s="137"/>
    </row>
    <row r="713" spans="2:26" x14ac:dyDescent="0.35">
      <c r="B713" s="164"/>
      <c r="C713" s="154"/>
      <c r="D713" s="154"/>
      <c r="G713" t="s">
        <v>500</v>
      </c>
      <c r="H713" t="s">
        <v>561</v>
      </c>
      <c r="L713" s="17"/>
      <c r="M713" s="121"/>
      <c r="N713" s="121"/>
      <c r="O713" s="121"/>
      <c r="P713" s="121"/>
      <c r="Q713" s="121"/>
      <c r="R713" s="121"/>
      <c r="S713" s="121"/>
      <c r="T713" s="121"/>
      <c r="U713" s="121"/>
      <c r="V713" s="121"/>
      <c r="W713" s="169">
        <v>119</v>
      </c>
      <c r="X713" s="783"/>
      <c r="Y713" s="784"/>
      <c r="Z713" s="137"/>
    </row>
    <row r="714" spans="2:26" x14ac:dyDescent="0.35">
      <c r="B714" s="164"/>
      <c r="C714" s="154"/>
      <c r="D714" s="154"/>
      <c r="G714" t="s">
        <v>500</v>
      </c>
      <c r="H714" t="s">
        <v>652</v>
      </c>
      <c r="L714" s="17"/>
      <c r="M714" s="121"/>
      <c r="N714" s="121"/>
      <c r="O714" s="121"/>
      <c r="P714" s="121"/>
      <c r="Q714" s="121"/>
      <c r="R714" s="121"/>
      <c r="S714" s="121"/>
      <c r="T714" s="121"/>
      <c r="U714" s="121"/>
      <c r="V714" s="121"/>
      <c r="W714" s="169">
        <v>0</v>
      </c>
      <c r="X714" s="783"/>
      <c r="Y714" s="784"/>
      <c r="Z714" s="137"/>
    </row>
    <row r="715" spans="2:26" x14ac:dyDescent="0.35">
      <c r="B715" s="164"/>
      <c r="C715" s="154"/>
      <c r="D715" s="154"/>
      <c r="G715" t="s">
        <v>500</v>
      </c>
      <c r="H715" t="s">
        <v>648</v>
      </c>
      <c r="L715" s="17"/>
      <c r="M715" s="121"/>
      <c r="N715" s="121"/>
      <c r="O715" s="121"/>
      <c r="P715" s="121"/>
      <c r="Q715" s="121"/>
      <c r="R715" s="121"/>
      <c r="S715" s="121"/>
      <c r="T715" s="121"/>
      <c r="U715" s="121"/>
      <c r="V715" s="121"/>
      <c r="W715" s="169">
        <v>22</v>
      </c>
      <c r="X715" s="783"/>
      <c r="Y715" s="784"/>
      <c r="Z715" s="137"/>
    </row>
    <row r="716" spans="2:26" x14ac:dyDescent="0.35">
      <c r="B716" s="164"/>
      <c r="C716" s="154"/>
      <c r="D716" s="154"/>
      <c r="G716" t="s">
        <v>500</v>
      </c>
      <c r="H716" t="s">
        <v>372</v>
      </c>
      <c r="L716" s="17"/>
      <c r="M716" s="121"/>
      <c r="N716" s="121"/>
      <c r="O716" s="121"/>
      <c r="P716" s="121"/>
      <c r="Q716" s="121"/>
      <c r="R716" s="121"/>
      <c r="S716" s="121"/>
      <c r="T716" s="121"/>
      <c r="U716" s="121"/>
      <c r="V716" s="121"/>
      <c r="W716" s="169">
        <v>5</v>
      </c>
      <c r="X716" s="783"/>
      <c r="Y716" s="784"/>
      <c r="Z716" s="137"/>
    </row>
    <row r="717" spans="2:26" x14ac:dyDescent="0.35">
      <c r="B717" s="164"/>
      <c r="C717" s="154"/>
      <c r="D717" s="154"/>
      <c r="G717" t="s">
        <v>500</v>
      </c>
      <c r="H717" t="s">
        <v>176</v>
      </c>
      <c r="L717" s="17"/>
      <c r="M717" s="121"/>
      <c r="N717" s="121"/>
      <c r="O717" s="121"/>
      <c r="P717" s="121"/>
      <c r="Q717" s="121"/>
      <c r="R717" s="121"/>
      <c r="S717" s="121"/>
      <c r="T717" s="121"/>
      <c r="U717" s="121"/>
      <c r="V717" s="121"/>
      <c r="W717" s="169">
        <v>483</v>
      </c>
      <c r="X717" s="783"/>
      <c r="Y717" s="784"/>
      <c r="Z717" s="137"/>
    </row>
    <row r="718" spans="2:26" x14ac:dyDescent="0.35">
      <c r="B718" s="164"/>
      <c r="C718" s="154"/>
      <c r="D718" s="154"/>
      <c r="I718" t="s">
        <v>650</v>
      </c>
      <c r="L718" s="17"/>
      <c r="M718" s="121"/>
      <c r="N718" s="121"/>
      <c r="O718" s="121"/>
      <c r="P718" s="121"/>
      <c r="Q718" s="121"/>
      <c r="R718" s="121"/>
      <c r="S718" s="121"/>
      <c r="T718" s="121"/>
      <c r="U718" s="121"/>
      <c r="V718" s="121"/>
      <c r="W718" s="169">
        <v>38</v>
      </c>
      <c r="X718" s="783"/>
      <c r="Y718" s="784"/>
      <c r="Z718" s="137"/>
    </row>
    <row r="719" spans="2:26" x14ac:dyDescent="0.35">
      <c r="B719" s="164"/>
      <c r="C719" s="154"/>
      <c r="D719" s="154"/>
      <c r="I719" t="s">
        <v>560</v>
      </c>
      <c r="L719" s="17"/>
      <c r="M719" s="121"/>
      <c r="N719" s="121"/>
      <c r="O719" s="121"/>
      <c r="P719" s="121"/>
      <c r="Q719" s="121"/>
      <c r="R719" s="121"/>
      <c r="S719" s="121"/>
      <c r="T719" s="121"/>
      <c r="U719" s="121"/>
      <c r="V719" s="121"/>
      <c r="W719" s="169">
        <v>2</v>
      </c>
      <c r="X719" s="783"/>
      <c r="Y719" s="784"/>
      <c r="Z719" s="137"/>
    </row>
    <row r="720" spans="2:26" x14ac:dyDescent="0.35">
      <c r="B720" s="164"/>
      <c r="C720" s="154"/>
      <c r="D720" s="154"/>
      <c r="I720" t="s">
        <v>657</v>
      </c>
      <c r="L720" s="17"/>
      <c r="M720" s="121"/>
      <c r="N720" s="121"/>
      <c r="O720" s="121"/>
      <c r="P720" s="121"/>
      <c r="Q720" s="121"/>
      <c r="R720" s="121"/>
      <c r="S720" s="121"/>
      <c r="T720" s="121"/>
      <c r="U720" s="121"/>
      <c r="V720" s="121"/>
      <c r="W720" s="169">
        <v>443</v>
      </c>
      <c r="X720" s="783"/>
      <c r="Y720" s="784"/>
      <c r="Z720" s="137"/>
    </row>
    <row r="721" spans="2:26" x14ac:dyDescent="0.35">
      <c r="B721" s="164"/>
      <c r="C721" s="154"/>
      <c r="D721" s="154" t="s">
        <v>60</v>
      </c>
      <c r="F721" t="s">
        <v>323</v>
      </c>
      <c r="G721" t="s">
        <v>327</v>
      </c>
      <c r="L721" s="17"/>
      <c r="M721" s="121"/>
      <c r="N721" s="121"/>
      <c r="O721" s="121"/>
      <c r="P721" s="121"/>
      <c r="Q721" s="121"/>
      <c r="R721" s="121"/>
      <c r="S721" s="121"/>
      <c r="T721" s="121"/>
      <c r="U721" s="121"/>
      <c r="V721" s="121"/>
      <c r="W721" s="169">
        <v>4</v>
      </c>
      <c r="X721" s="783"/>
      <c r="Y721" s="784"/>
      <c r="Z721" s="137"/>
    </row>
    <row r="722" spans="2:26" x14ac:dyDescent="0.35">
      <c r="B722" s="164"/>
      <c r="C722" s="154"/>
      <c r="D722" s="154"/>
      <c r="G722" t="s">
        <v>500</v>
      </c>
      <c r="H722" t="s">
        <v>654</v>
      </c>
      <c r="L722" s="17"/>
      <c r="M722" s="121"/>
      <c r="N722" s="121"/>
      <c r="O722" s="121"/>
      <c r="P722" s="121"/>
      <c r="Q722" s="121"/>
      <c r="R722" s="121"/>
      <c r="S722" s="121"/>
      <c r="T722" s="121"/>
      <c r="U722" s="121"/>
      <c r="V722" s="121"/>
      <c r="W722" s="169">
        <v>0</v>
      </c>
      <c r="X722" s="783"/>
      <c r="Y722" s="784"/>
      <c r="Z722" s="137"/>
    </row>
    <row r="723" spans="2:26" x14ac:dyDescent="0.35">
      <c r="B723" s="164"/>
      <c r="C723" s="154"/>
      <c r="D723" s="154"/>
      <c r="G723" t="s">
        <v>500</v>
      </c>
      <c r="H723" t="s">
        <v>652</v>
      </c>
      <c r="L723" s="17"/>
      <c r="M723" s="121"/>
      <c r="N723" s="121"/>
      <c r="O723" s="121"/>
      <c r="P723" s="121"/>
      <c r="Q723" s="121"/>
      <c r="R723" s="121"/>
      <c r="S723" s="121"/>
      <c r="T723" s="121"/>
      <c r="U723" s="121"/>
      <c r="V723" s="121"/>
      <c r="W723" s="169">
        <v>4</v>
      </c>
      <c r="X723" s="783"/>
      <c r="Y723" s="784"/>
      <c r="Z723" s="137"/>
    </row>
    <row r="724" spans="2:26" x14ac:dyDescent="0.35">
      <c r="B724" s="164"/>
      <c r="C724" s="154"/>
      <c r="D724" s="154"/>
      <c r="G724" t="s">
        <v>500</v>
      </c>
      <c r="H724" t="s">
        <v>648</v>
      </c>
      <c r="L724" s="17"/>
      <c r="M724" s="121"/>
      <c r="N724" s="121"/>
      <c r="O724" s="121"/>
      <c r="P724" s="121"/>
      <c r="Q724" s="121"/>
      <c r="R724" s="121"/>
      <c r="S724" s="121"/>
      <c r="T724" s="121"/>
      <c r="U724" s="121"/>
      <c r="V724" s="121"/>
      <c r="W724" s="169">
        <v>0</v>
      </c>
      <c r="X724" s="783"/>
      <c r="Y724" s="784"/>
      <c r="Z724" s="137"/>
    </row>
    <row r="725" spans="2:26" x14ac:dyDescent="0.35">
      <c r="B725" s="164"/>
      <c r="C725" s="154"/>
      <c r="D725" s="154"/>
      <c r="G725" t="s">
        <v>500</v>
      </c>
      <c r="H725" t="s">
        <v>175</v>
      </c>
      <c r="L725" s="17"/>
      <c r="M725" s="121"/>
      <c r="N725" s="121"/>
      <c r="O725" s="121"/>
      <c r="P725" s="121"/>
      <c r="Q725" s="121"/>
      <c r="R725" s="121"/>
      <c r="S725" s="121"/>
      <c r="T725" s="121"/>
      <c r="U725" s="121"/>
      <c r="V725" s="121"/>
      <c r="W725" s="169">
        <v>0</v>
      </c>
      <c r="X725" s="783"/>
      <c r="Y725" s="784"/>
      <c r="Z725" s="137"/>
    </row>
    <row r="726" spans="2:26" x14ac:dyDescent="0.35">
      <c r="B726" s="164"/>
      <c r="C726" s="154"/>
      <c r="D726" s="154"/>
      <c r="G726" t="s">
        <v>500</v>
      </c>
      <c r="H726" t="s">
        <v>176</v>
      </c>
      <c r="L726" s="17"/>
      <c r="M726" s="121"/>
      <c r="N726" s="121"/>
      <c r="O726" s="121"/>
      <c r="P726" s="121"/>
      <c r="Q726" s="121"/>
      <c r="R726" s="121"/>
      <c r="S726" s="121"/>
      <c r="T726" s="121"/>
      <c r="U726" s="121"/>
      <c r="V726" s="121"/>
      <c r="W726" s="169">
        <v>0</v>
      </c>
      <c r="X726" s="783"/>
      <c r="Y726" s="784"/>
      <c r="Z726" s="137"/>
    </row>
    <row r="727" spans="2:26" x14ac:dyDescent="0.35">
      <c r="B727" s="164"/>
      <c r="C727" s="154"/>
      <c r="D727" s="154"/>
      <c r="I727" t="s">
        <v>552</v>
      </c>
      <c r="L727" s="17"/>
      <c r="M727" s="121"/>
      <c r="N727" s="121"/>
      <c r="O727" s="121"/>
      <c r="P727" s="121"/>
      <c r="Q727" s="121"/>
      <c r="R727" s="121"/>
      <c r="S727" s="121"/>
      <c r="T727" s="121"/>
      <c r="U727" s="121"/>
      <c r="V727" s="121"/>
      <c r="W727" s="169">
        <v>0</v>
      </c>
      <c r="X727" s="783"/>
      <c r="Y727" s="784"/>
      <c r="Z727" s="137"/>
    </row>
    <row r="728" spans="2:26" x14ac:dyDescent="0.35">
      <c r="B728" s="164"/>
      <c r="C728" s="154"/>
      <c r="D728" s="154"/>
      <c r="I728" t="s">
        <v>552</v>
      </c>
      <c r="L728" s="17"/>
      <c r="M728" s="121"/>
      <c r="N728" s="121"/>
      <c r="O728" s="121"/>
      <c r="P728" s="121"/>
      <c r="Q728" s="121"/>
      <c r="R728" s="121"/>
      <c r="S728" s="121"/>
      <c r="T728" s="121"/>
      <c r="U728" s="121"/>
      <c r="V728" s="121"/>
      <c r="W728" s="169">
        <v>0</v>
      </c>
      <c r="X728" s="783"/>
      <c r="Y728" s="784"/>
      <c r="Z728" s="137"/>
    </row>
    <row r="729" spans="2:26" x14ac:dyDescent="0.35">
      <c r="B729" s="164"/>
      <c r="C729" s="154"/>
      <c r="D729" s="154"/>
      <c r="I729" t="s">
        <v>552</v>
      </c>
      <c r="L729" s="17"/>
      <c r="M729" s="121"/>
      <c r="N729" s="121"/>
      <c r="O729" s="121"/>
      <c r="P729" s="121"/>
      <c r="Q729" s="121"/>
      <c r="R729" s="121"/>
      <c r="S729" s="121"/>
      <c r="T729" s="121"/>
      <c r="U729" s="121"/>
      <c r="V729" s="121"/>
      <c r="W729" s="169">
        <v>0</v>
      </c>
      <c r="X729" s="783"/>
      <c r="Y729" s="784"/>
      <c r="Z729" s="137"/>
    </row>
    <row r="730" spans="2:26" x14ac:dyDescent="0.35">
      <c r="B730" s="164"/>
      <c r="C730" s="157"/>
      <c r="D730" s="157"/>
      <c r="L730" s="17"/>
      <c r="M730" s="121"/>
      <c r="N730" s="121"/>
      <c r="O730" s="121"/>
      <c r="P730" s="121"/>
      <c r="Q730" s="121"/>
      <c r="R730" s="121"/>
      <c r="S730" s="121"/>
      <c r="T730" s="121"/>
      <c r="U730" s="121"/>
      <c r="V730" s="121"/>
      <c r="W730" s="169"/>
      <c r="X730" s="783"/>
      <c r="Y730" s="784"/>
      <c r="Z730" s="137"/>
    </row>
    <row r="731" spans="2:26" x14ac:dyDescent="0.35">
      <c r="B731" s="164" t="s">
        <v>689</v>
      </c>
      <c r="C731" s="152"/>
      <c r="D731" s="152"/>
      <c r="E731" t="s">
        <v>50</v>
      </c>
      <c r="F731" t="s">
        <v>658</v>
      </c>
      <c r="L731" s="17"/>
      <c r="M731" s="121"/>
      <c r="N731" s="121"/>
      <c r="O731" s="121"/>
      <c r="P731" s="121"/>
      <c r="Q731" s="121"/>
      <c r="R731" s="121"/>
      <c r="S731" s="121"/>
      <c r="T731" s="121"/>
      <c r="U731" s="121"/>
      <c r="V731" s="121"/>
      <c r="W731" s="169">
        <v>499</v>
      </c>
      <c r="X731" s="783"/>
      <c r="Y731" s="784"/>
      <c r="Z731" s="137"/>
    </row>
    <row r="732" spans="2:26" x14ac:dyDescent="0.35">
      <c r="B732" s="164" t="s">
        <v>690</v>
      </c>
      <c r="C732" s="154"/>
      <c r="D732" s="154"/>
      <c r="F732" t="s">
        <v>29</v>
      </c>
      <c r="G732" t="s">
        <v>659</v>
      </c>
      <c r="L732" s="17"/>
      <c r="M732" s="121"/>
      <c r="N732" s="121"/>
      <c r="O732" s="121"/>
      <c r="P732" s="121"/>
      <c r="Q732" s="121"/>
      <c r="R732" s="121"/>
      <c r="S732" s="121"/>
      <c r="T732" s="121"/>
      <c r="U732" s="121"/>
      <c r="V732" s="121"/>
      <c r="W732" s="169">
        <v>499</v>
      </c>
      <c r="X732" s="783"/>
      <c r="Y732" s="784"/>
      <c r="Z732" s="137"/>
    </row>
    <row r="733" spans="2:26" x14ac:dyDescent="0.35">
      <c r="B733" s="164" t="s">
        <v>691</v>
      </c>
      <c r="C733" s="152"/>
      <c r="D733" s="152"/>
      <c r="F733" t="s">
        <v>31</v>
      </c>
      <c r="G733" t="s">
        <v>660</v>
      </c>
      <c r="L733" s="17"/>
      <c r="M733" s="121"/>
      <c r="N733" s="121"/>
      <c r="O733" s="121"/>
      <c r="P733" s="121"/>
      <c r="Q733" s="121"/>
      <c r="R733" s="121"/>
      <c r="S733" s="121"/>
      <c r="T733" s="121"/>
      <c r="U733" s="121"/>
      <c r="V733" s="121"/>
      <c r="W733" s="169">
        <v>0</v>
      </c>
      <c r="X733" s="783"/>
      <c r="Y733" s="784"/>
      <c r="Z733" s="137"/>
    </row>
    <row r="734" spans="2:26" x14ac:dyDescent="0.35">
      <c r="B734" s="164" t="s">
        <v>692</v>
      </c>
      <c r="C734" s="156"/>
      <c r="D734" s="151"/>
      <c r="E734" t="s">
        <v>91</v>
      </c>
      <c r="F734" t="s">
        <v>661</v>
      </c>
      <c r="L734" s="17"/>
      <c r="M734" s="121"/>
      <c r="N734" s="121"/>
      <c r="O734" s="121"/>
      <c r="P734" s="121"/>
      <c r="Q734" s="121"/>
      <c r="R734" s="121"/>
      <c r="S734" s="121"/>
      <c r="T734" s="121"/>
      <c r="U734" s="121"/>
      <c r="V734" s="121"/>
      <c r="W734" s="169"/>
      <c r="X734" s="783"/>
      <c r="Y734" s="784"/>
      <c r="Z734" s="137"/>
    </row>
    <row r="735" spans="2:26" x14ac:dyDescent="0.35">
      <c r="B735" s="40"/>
      <c r="F735" t="s">
        <v>662</v>
      </c>
      <c r="L735" s="17"/>
      <c r="M735" s="121"/>
      <c r="N735" s="121"/>
      <c r="O735" s="121"/>
      <c r="P735" s="121"/>
      <c r="Q735" s="121"/>
      <c r="R735" s="121"/>
      <c r="S735" s="121"/>
      <c r="T735" s="121"/>
      <c r="U735" s="121"/>
      <c r="V735" s="121"/>
      <c r="W735" s="169">
        <v>10386</v>
      </c>
      <c r="X735" s="783"/>
      <c r="Y735" s="784"/>
      <c r="Z735" s="137"/>
    </row>
    <row r="736" spans="2:26" x14ac:dyDescent="0.35">
      <c r="B736" s="40"/>
      <c r="F736" t="s">
        <v>29</v>
      </c>
      <c r="G736" t="s">
        <v>659</v>
      </c>
      <c r="L736" s="17"/>
      <c r="M736" s="121"/>
      <c r="N736" s="121"/>
      <c r="O736" s="121"/>
      <c r="P736" s="121"/>
      <c r="Q736" s="121"/>
      <c r="R736" s="121"/>
      <c r="S736" s="121"/>
      <c r="T736" s="121"/>
      <c r="U736" s="121"/>
      <c r="V736" s="121"/>
      <c r="W736" s="169">
        <v>10386</v>
      </c>
      <c r="X736" s="783"/>
      <c r="Y736" s="784"/>
      <c r="Z736" s="137"/>
    </row>
    <row r="737" spans="2:26" x14ac:dyDescent="0.35">
      <c r="B737" s="40"/>
      <c r="F737" t="s">
        <v>31</v>
      </c>
      <c r="G737" t="s">
        <v>660</v>
      </c>
      <c r="L737" s="17"/>
      <c r="M737" s="121"/>
      <c r="N737" s="121"/>
      <c r="O737" s="121"/>
      <c r="P737" s="121"/>
      <c r="Q737" s="121"/>
      <c r="R737" s="121"/>
      <c r="S737" s="121"/>
      <c r="T737" s="121"/>
      <c r="U737" s="121"/>
      <c r="V737" s="121"/>
      <c r="W737" s="169">
        <v>0</v>
      </c>
      <c r="X737" s="783"/>
      <c r="Y737" s="784"/>
      <c r="Z737" s="137"/>
    </row>
    <row r="738" spans="2:26" x14ac:dyDescent="0.35">
      <c r="B738" s="40"/>
      <c r="E738" t="s">
        <v>94</v>
      </c>
      <c r="F738" t="s">
        <v>663</v>
      </c>
      <c r="L738" s="17"/>
      <c r="M738" s="121"/>
      <c r="N738" s="121"/>
      <c r="O738" s="121"/>
      <c r="P738" s="121"/>
      <c r="Q738" s="121"/>
      <c r="R738" s="121"/>
      <c r="S738" s="121"/>
      <c r="T738" s="121"/>
      <c r="U738" s="121"/>
      <c r="V738" s="121"/>
      <c r="W738" s="169"/>
      <c r="X738" s="783"/>
      <c r="Y738" s="784"/>
      <c r="Z738" s="137"/>
    </row>
    <row r="739" spans="2:26" x14ac:dyDescent="0.35">
      <c r="B739" s="40"/>
      <c r="F739" t="s">
        <v>664</v>
      </c>
      <c r="L739" s="17"/>
      <c r="M739" s="121"/>
      <c r="N739" s="121"/>
      <c r="O739" s="121"/>
      <c r="P739" s="121"/>
      <c r="Q739" s="121"/>
      <c r="R739" s="121"/>
      <c r="S739" s="121"/>
      <c r="T739" s="121"/>
      <c r="U739" s="121"/>
      <c r="V739" s="121"/>
      <c r="W739" s="169">
        <v>0</v>
      </c>
      <c r="X739" s="783"/>
      <c r="Y739" s="784"/>
      <c r="Z739" s="137"/>
    </row>
    <row r="740" spans="2:26" x14ac:dyDescent="0.35">
      <c r="B740" s="40"/>
      <c r="L740" s="17"/>
      <c r="M740" s="121"/>
      <c r="N740" s="121"/>
      <c r="O740" s="121"/>
      <c r="P740" s="121"/>
      <c r="Q740" s="121"/>
      <c r="R740" s="121"/>
      <c r="S740" s="121"/>
      <c r="T740" s="121"/>
      <c r="U740" s="121"/>
      <c r="V740" s="121"/>
      <c r="W740" s="169"/>
      <c r="X740" s="783"/>
      <c r="Y740" s="784"/>
      <c r="Z740" s="137"/>
    </row>
    <row r="741" spans="2:26" x14ac:dyDescent="0.35">
      <c r="B741" s="40"/>
      <c r="L741" s="17"/>
      <c r="M741" s="121"/>
      <c r="N741" s="121"/>
      <c r="O741" s="121"/>
      <c r="P741" s="121"/>
      <c r="Q741" s="121"/>
      <c r="R741" s="121"/>
      <c r="S741" s="121"/>
      <c r="T741" s="121"/>
      <c r="U741" s="121"/>
      <c r="V741" s="121"/>
      <c r="W741" s="169"/>
      <c r="X741" s="783"/>
      <c r="Y741" s="784"/>
      <c r="Z741" s="137"/>
    </row>
    <row r="742" spans="2:26" x14ac:dyDescent="0.35">
      <c r="B742" s="40" t="s">
        <v>665</v>
      </c>
      <c r="C742" t="s">
        <v>693</v>
      </c>
      <c r="L742" s="17"/>
      <c r="M742" s="121"/>
      <c r="N742" s="121"/>
      <c r="O742" s="121"/>
      <c r="P742" s="121"/>
      <c r="Q742" s="121"/>
      <c r="R742" s="121"/>
      <c r="S742" s="121"/>
      <c r="T742" s="121"/>
      <c r="U742" s="121"/>
      <c r="V742" s="121"/>
      <c r="W742" s="169"/>
      <c r="X742" s="783"/>
      <c r="Y742" s="784"/>
      <c r="Z742" s="137"/>
    </row>
    <row r="743" spans="2:26" x14ac:dyDescent="0.35">
      <c r="B743" s="40"/>
      <c r="L743" s="17"/>
      <c r="M743" s="121"/>
      <c r="N743" s="121"/>
      <c r="O743" s="121"/>
      <c r="P743" s="121"/>
      <c r="Q743" s="121"/>
      <c r="R743" s="121"/>
      <c r="S743" s="121"/>
      <c r="T743" s="121"/>
      <c r="U743" s="121"/>
      <c r="V743" s="121"/>
      <c r="W743" s="169"/>
      <c r="X743" s="783"/>
      <c r="Y743" s="784"/>
      <c r="Z743" s="137"/>
    </row>
    <row r="744" spans="2:26" x14ac:dyDescent="0.35">
      <c r="B744" s="40"/>
      <c r="C744" t="s">
        <v>50</v>
      </c>
      <c r="D744" t="s">
        <v>694</v>
      </c>
      <c r="E744" t="s">
        <v>267</v>
      </c>
      <c r="F744" t="s">
        <v>695</v>
      </c>
      <c r="L744" s="17"/>
      <c r="M744" s="121"/>
      <c r="N744" s="121"/>
      <c r="O744" s="121"/>
      <c r="P744" s="121"/>
      <c r="Q744" s="121"/>
      <c r="R744" s="121"/>
      <c r="S744" s="121"/>
      <c r="T744" s="121"/>
      <c r="U744" s="121"/>
      <c r="V744" s="121"/>
      <c r="W744" s="169"/>
      <c r="X744" s="783"/>
      <c r="Y744" s="784"/>
      <c r="Z744" s="137"/>
    </row>
    <row r="745" spans="2:26" x14ac:dyDescent="0.35">
      <c r="B745" s="40"/>
      <c r="F745" t="s">
        <v>267</v>
      </c>
      <c r="G745" t="s">
        <v>696</v>
      </c>
      <c r="L745" s="17"/>
      <c r="M745" s="121"/>
      <c r="N745" s="121">
        <v>2</v>
      </c>
      <c r="O745" s="121"/>
      <c r="P745" s="121"/>
      <c r="Q745" s="121"/>
      <c r="R745" s="121"/>
      <c r="S745" s="121">
        <v>2</v>
      </c>
      <c r="T745" s="121">
        <v>2</v>
      </c>
      <c r="U745" s="121">
        <v>2</v>
      </c>
      <c r="V745" s="121">
        <v>2</v>
      </c>
      <c r="W745" s="169"/>
      <c r="X745" s="783"/>
      <c r="Y745" s="784"/>
      <c r="Z745" s="137"/>
    </row>
    <row r="746" spans="2:26" x14ac:dyDescent="0.35">
      <c r="B746" s="40"/>
      <c r="F746" t="s">
        <v>269</v>
      </c>
      <c r="G746" t="s">
        <v>697</v>
      </c>
      <c r="L746" s="17"/>
      <c r="M746" s="121"/>
      <c r="N746" s="121">
        <v>10</v>
      </c>
      <c r="O746" s="121"/>
      <c r="P746" s="121"/>
      <c r="Q746" s="121"/>
      <c r="R746" s="121"/>
      <c r="S746" s="121">
        <v>14</v>
      </c>
      <c r="T746" s="121">
        <v>13</v>
      </c>
      <c r="U746" s="121">
        <v>13</v>
      </c>
      <c r="V746" s="121">
        <v>13</v>
      </c>
      <c r="W746" s="169"/>
      <c r="X746" s="783"/>
      <c r="Y746" s="784"/>
      <c r="Z746" s="137"/>
    </row>
    <row r="747" spans="2:26" x14ac:dyDescent="0.35">
      <c r="B747" s="40"/>
      <c r="F747" t="s">
        <v>434</v>
      </c>
      <c r="G747" t="s">
        <v>698</v>
      </c>
      <c r="L747" s="17"/>
      <c r="M747" s="121"/>
      <c r="N747" s="121"/>
      <c r="O747" s="121"/>
      <c r="P747" s="121"/>
      <c r="Q747" s="121"/>
      <c r="R747" s="121"/>
      <c r="S747" s="121"/>
      <c r="T747" s="121"/>
      <c r="U747" s="121"/>
      <c r="V747" s="121"/>
      <c r="W747" s="169"/>
      <c r="X747" s="783"/>
      <c r="Y747" s="784"/>
      <c r="Z747" s="137"/>
    </row>
    <row r="748" spans="2:26" x14ac:dyDescent="0.35">
      <c r="B748" s="40"/>
      <c r="L748" s="17"/>
      <c r="M748" s="121"/>
      <c r="N748" s="121"/>
      <c r="O748" s="121"/>
      <c r="P748" s="121"/>
      <c r="Q748" s="121"/>
      <c r="R748" s="121"/>
      <c r="S748" s="121"/>
      <c r="T748" s="121"/>
      <c r="U748" s="121"/>
      <c r="V748" s="121"/>
      <c r="W748" s="169"/>
      <c r="X748" s="783"/>
      <c r="Y748" s="784"/>
      <c r="Z748" s="137"/>
    </row>
    <row r="749" spans="2:26" x14ac:dyDescent="0.35">
      <c r="B749" s="40"/>
      <c r="E749" t="s">
        <v>269</v>
      </c>
      <c r="F749" t="s">
        <v>699</v>
      </c>
      <c r="L749" s="17"/>
      <c r="M749" s="121"/>
      <c r="N749" s="121">
        <v>0</v>
      </c>
      <c r="O749" s="121">
        <v>0</v>
      </c>
      <c r="P749" s="121">
        <v>0</v>
      </c>
      <c r="Q749" s="121">
        <v>0</v>
      </c>
      <c r="R749" s="121"/>
      <c r="S749" s="121">
        <v>0</v>
      </c>
      <c r="T749" s="121">
        <v>0</v>
      </c>
      <c r="U749" s="121">
        <v>0</v>
      </c>
      <c r="V749" s="121">
        <v>0</v>
      </c>
      <c r="W749" s="169"/>
      <c r="X749" s="783"/>
      <c r="Y749" s="784"/>
      <c r="Z749" s="137"/>
    </row>
    <row r="750" spans="2:26" x14ac:dyDescent="0.35">
      <c r="B750" s="40"/>
      <c r="F750" t="s">
        <v>700</v>
      </c>
      <c r="G750" t="s">
        <v>701</v>
      </c>
      <c r="L750" s="17"/>
      <c r="M750" s="121"/>
      <c r="N750" s="121"/>
      <c r="O750" s="121"/>
      <c r="P750" s="121"/>
      <c r="Q750" s="121"/>
      <c r="R750" s="121"/>
      <c r="S750" s="121"/>
      <c r="T750" s="121"/>
      <c r="U750" s="121"/>
      <c r="V750" s="121"/>
      <c r="W750" s="169"/>
      <c r="X750" s="783"/>
      <c r="Y750" s="784"/>
      <c r="Z750" s="137"/>
    </row>
    <row r="751" spans="2:26" x14ac:dyDescent="0.35">
      <c r="B751" s="40"/>
      <c r="F751" t="s">
        <v>702</v>
      </c>
      <c r="G751" t="s">
        <v>703</v>
      </c>
      <c r="L751" s="17"/>
      <c r="M751" s="121"/>
      <c r="N751" s="121"/>
      <c r="O751" s="121"/>
      <c r="P751" s="121"/>
      <c r="Q751" s="121"/>
      <c r="R751" s="121"/>
      <c r="S751" s="121"/>
      <c r="T751" s="121"/>
      <c r="U751" s="121"/>
      <c r="V751" s="121"/>
      <c r="W751" s="169"/>
      <c r="X751" s="783"/>
      <c r="Y751" s="784"/>
      <c r="Z751" s="137"/>
    </row>
    <row r="752" spans="2:26" x14ac:dyDescent="0.35">
      <c r="B752" s="40"/>
      <c r="F752" t="s">
        <v>704</v>
      </c>
      <c r="G752" t="s">
        <v>705</v>
      </c>
      <c r="L752" s="17"/>
      <c r="M752" s="121"/>
      <c r="N752" s="121"/>
      <c r="O752" s="121"/>
      <c r="P752" s="121"/>
      <c r="Q752" s="121"/>
      <c r="R752" s="121"/>
      <c r="S752" s="121"/>
      <c r="T752" s="121"/>
      <c r="U752" s="121"/>
      <c r="V752" s="121"/>
      <c r="W752" s="169"/>
      <c r="X752" s="783"/>
      <c r="Y752" s="784"/>
      <c r="Z752" s="137"/>
    </row>
    <row r="753" spans="2:26" x14ac:dyDescent="0.35">
      <c r="B753" s="40"/>
      <c r="F753" t="s">
        <v>706</v>
      </c>
      <c r="G753" t="s">
        <v>707</v>
      </c>
      <c r="L753" s="17"/>
      <c r="M753" s="121"/>
      <c r="N753" s="121"/>
      <c r="O753" s="121"/>
      <c r="P753" s="121"/>
      <c r="Q753" s="121"/>
      <c r="R753" s="121"/>
      <c r="S753" s="121"/>
      <c r="T753" s="121"/>
      <c r="U753" s="121"/>
      <c r="V753" s="121"/>
      <c r="W753" s="169"/>
      <c r="X753" s="783"/>
      <c r="Y753" s="784"/>
      <c r="Z753" s="137"/>
    </row>
    <row r="754" spans="2:26" x14ac:dyDescent="0.35">
      <c r="B754" s="40"/>
      <c r="F754" t="s">
        <v>708</v>
      </c>
      <c r="G754" t="s">
        <v>709</v>
      </c>
      <c r="L754" s="17"/>
      <c r="M754" s="121"/>
      <c r="N754" s="121"/>
      <c r="O754" s="121"/>
      <c r="P754" s="121"/>
      <c r="Q754" s="121"/>
      <c r="R754" s="121"/>
      <c r="S754" s="121"/>
      <c r="T754" s="121"/>
      <c r="U754" s="121"/>
      <c r="V754" s="121"/>
      <c r="W754" s="169"/>
      <c r="X754" s="783"/>
      <c r="Y754" s="784"/>
      <c r="Z754" s="137"/>
    </row>
    <row r="755" spans="2:26" x14ac:dyDescent="0.35">
      <c r="B755" s="40"/>
      <c r="F755" t="s">
        <v>710</v>
      </c>
      <c r="G755" t="s">
        <v>711</v>
      </c>
      <c r="L755" s="17"/>
      <c r="M755" s="121"/>
      <c r="N755" s="121"/>
      <c r="O755" s="121"/>
      <c r="P755" s="121"/>
      <c r="Q755" s="121"/>
      <c r="R755" s="121"/>
      <c r="S755" s="121"/>
      <c r="T755" s="121"/>
      <c r="U755" s="121"/>
      <c r="V755" s="121"/>
      <c r="W755" s="169"/>
      <c r="X755" s="783"/>
      <c r="Y755" s="784"/>
      <c r="Z755" s="137"/>
    </row>
    <row r="756" spans="2:26" x14ac:dyDescent="0.35">
      <c r="B756" s="40"/>
      <c r="F756" t="s">
        <v>712</v>
      </c>
      <c r="G756" t="s">
        <v>713</v>
      </c>
      <c r="L756" s="17"/>
      <c r="M756" s="121"/>
      <c r="N756" s="121"/>
      <c r="O756" s="121"/>
      <c r="P756" s="121"/>
      <c r="Q756" s="121"/>
      <c r="R756" s="121"/>
      <c r="S756" s="121"/>
      <c r="T756" s="121"/>
      <c r="U756" s="121"/>
      <c r="V756" s="121"/>
      <c r="W756" s="169"/>
      <c r="X756" s="783"/>
      <c r="Y756" s="784"/>
      <c r="Z756" s="137"/>
    </row>
    <row r="757" spans="2:26" x14ac:dyDescent="0.35">
      <c r="B757" s="40"/>
      <c r="F757" t="s">
        <v>714</v>
      </c>
      <c r="G757" t="s">
        <v>715</v>
      </c>
      <c r="L757" s="17"/>
      <c r="M757" s="121"/>
      <c r="N757" s="121"/>
      <c r="O757" s="121"/>
      <c r="P757" s="121"/>
      <c r="Q757" s="121"/>
      <c r="R757" s="121"/>
      <c r="S757" s="121"/>
      <c r="T757" s="121"/>
      <c r="U757" s="121"/>
      <c r="V757" s="121"/>
      <c r="W757" s="169"/>
      <c r="X757" s="783"/>
      <c r="Y757" s="784"/>
      <c r="Z757" s="137"/>
    </row>
    <row r="758" spans="2:26" x14ac:dyDescent="0.35">
      <c r="B758" s="40"/>
      <c r="F758" t="s">
        <v>716</v>
      </c>
      <c r="G758" t="s">
        <v>717</v>
      </c>
      <c r="L758" s="17"/>
      <c r="M758" s="121"/>
      <c r="N758" s="121"/>
      <c r="O758" s="121"/>
      <c r="P758" s="121"/>
      <c r="Q758" s="121"/>
      <c r="R758" s="121"/>
      <c r="S758" s="121"/>
      <c r="T758" s="121"/>
      <c r="U758" s="121"/>
      <c r="V758" s="121"/>
      <c r="W758" s="169"/>
      <c r="X758" s="783"/>
      <c r="Y758" s="784"/>
      <c r="Z758" s="137"/>
    </row>
    <row r="759" spans="2:26" x14ac:dyDescent="0.35">
      <c r="B759" s="40"/>
      <c r="F759" t="s">
        <v>718</v>
      </c>
      <c r="G759" t="s">
        <v>719</v>
      </c>
      <c r="L759" s="17"/>
      <c r="M759" s="121"/>
      <c r="N759" s="121"/>
      <c r="O759" s="121"/>
      <c r="P759" s="121"/>
      <c r="Q759" s="121"/>
      <c r="R759" s="121"/>
      <c r="S759" s="121"/>
      <c r="T759" s="121"/>
      <c r="U759" s="121"/>
      <c r="V759" s="121"/>
      <c r="W759" s="169"/>
      <c r="X759" s="783"/>
      <c r="Y759" s="784"/>
      <c r="Z759" s="137"/>
    </row>
    <row r="760" spans="2:26" x14ac:dyDescent="0.35">
      <c r="B760" s="40"/>
      <c r="F760" t="s">
        <v>720</v>
      </c>
      <c r="G760" t="s">
        <v>721</v>
      </c>
      <c r="L760" s="17"/>
      <c r="M760" s="121"/>
      <c r="N760" s="121"/>
      <c r="O760" s="121"/>
      <c r="P760" s="121"/>
      <c r="Q760" s="121"/>
      <c r="R760" s="121"/>
      <c r="S760" s="121"/>
      <c r="T760" s="121"/>
      <c r="U760" s="121"/>
      <c r="V760" s="121"/>
      <c r="W760" s="169"/>
      <c r="X760" s="783"/>
      <c r="Y760" s="784"/>
      <c r="Z760" s="137"/>
    </row>
    <row r="761" spans="2:26" x14ac:dyDescent="0.35">
      <c r="B761" s="40"/>
      <c r="F761" t="s">
        <v>722</v>
      </c>
      <c r="G761" t="s">
        <v>723</v>
      </c>
      <c r="L761" s="17"/>
      <c r="M761" s="121"/>
      <c r="N761" s="121"/>
      <c r="O761" s="121"/>
      <c r="P761" s="121"/>
      <c r="Q761" s="121"/>
      <c r="R761" s="121"/>
      <c r="S761" s="121"/>
      <c r="T761" s="121"/>
      <c r="U761" s="121"/>
      <c r="V761" s="121"/>
      <c r="W761" s="169"/>
      <c r="X761" s="783"/>
      <c r="Y761" s="784"/>
      <c r="Z761" s="137"/>
    </row>
    <row r="762" spans="2:26" x14ac:dyDescent="0.35">
      <c r="B762" s="40"/>
      <c r="F762" t="s">
        <v>724</v>
      </c>
      <c r="G762" t="s">
        <v>725</v>
      </c>
      <c r="L762" s="17"/>
      <c r="M762" s="121"/>
      <c r="N762" s="121">
        <v>0</v>
      </c>
      <c r="O762" s="121">
        <v>0</v>
      </c>
      <c r="P762" s="121">
        <v>0</v>
      </c>
      <c r="Q762" s="121">
        <v>0</v>
      </c>
      <c r="R762" s="121"/>
      <c r="S762" s="121">
        <v>0</v>
      </c>
      <c r="T762" s="121">
        <v>0</v>
      </c>
      <c r="U762" s="121">
        <v>0</v>
      </c>
      <c r="V762" s="121">
        <v>0</v>
      </c>
      <c r="W762" s="169"/>
      <c r="X762" s="783"/>
      <c r="Y762" s="784"/>
      <c r="Z762" s="137"/>
    </row>
    <row r="763" spans="2:26" x14ac:dyDescent="0.35">
      <c r="B763" s="40"/>
      <c r="G763" t="s">
        <v>726</v>
      </c>
      <c r="L763" s="17"/>
      <c r="M763" s="121"/>
      <c r="N763" s="121"/>
      <c r="O763" s="121"/>
      <c r="P763" s="121"/>
      <c r="Q763" s="121"/>
      <c r="R763" s="121"/>
      <c r="S763" s="121"/>
      <c r="T763" s="121"/>
      <c r="U763" s="121"/>
      <c r="V763" s="121"/>
      <c r="W763" s="169"/>
      <c r="X763" s="783"/>
      <c r="Y763" s="784"/>
      <c r="Z763" s="137"/>
    </row>
    <row r="764" spans="2:26" x14ac:dyDescent="0.35">
      <c r="B764" s="40"/>
      <c r="G764" t="s">
        <v>727</v>
      </c>
      <c r="L764" s="17"/>
      <c r="M764" s="121"/>
      <c r="N764" s="121"/>
      <c r="O764" s="121"/>
      <c r="P764" s="121"/>
      <c r="Q764" s="121"/>
      <c r="R764" s="121"/>
      <c r="S764" s="121"/>
      <c r="T764" s="121"/>
      <c r="U764" s="121"/>
      <c r="V764" s="121"/>
      <c r="W764" s="169"/>
      <c r="X764" s="783"/>
      <c r="Y764" s="784"/>
      <c r="Z764" s="137"/>
    </row>
    <row r="765" spans="2:26" x14ac:dyDescent="0.35">
      <c r="B765" s="40"/>
      <c r="G765" t="s">
        <v>728</v>
      </c>
      <c r="L765" s="17"/>
      <c r="M765" s="121"/>
      <c r="N765" s="121"/>
      <c r="O765" s="121"/>
      <c r="P765" s="121"/>
      <c r="Q765" s="121"/>
      <c r="R765" s="121"/>
      <c r="S765" s="121"/>
      <c r="T765" s="121"/>
      <c r="U765" s="121"/>
      <c r="V765" s="121"/>
      <c r="W765" s="169"/>
      <c r="X765" s="783"/>
      <c r="Y765" s="784"/>
      <c r="Z765" s="137"/>
    </row>
    <row r="766" spans="2:26" x14ac:dyDescent="0.35">
      <c r="B766" s="40"/>
      <c r="L766" s="17"/>
      <c r="M766" s="121"/>
      <c r="N766" s="121"/>
      <c r="O766" s="121"/>
      <c r="P766" s="121"/>
      <c r="Q766" s="121"/>
      <c r="R766" s="121"/>
      <c r="S766" s="121"/>
      <c r="T766" s="121"/>
      <c r="U766" s="121"/>
      <c r="V766" s="121"/>
      <c r="W766" s="169"/>
      <c r="X766" s="783"/>
      <c r="Y766" s="784"/>
      <c r="Z766" s="137"/>
    </row>
    <row r="767" spans="2:26" x14ac:dyDescent="0.35">
      <c r="B767" s="40"/>
      <c r="E767" t="s">
        <v>434</v>
      </c>
      <c r="F767" t="s">
        <v>215</v>
      </c>
      <c r="L767" s="17"/>
      <c r="M767" s="121"/>
      <c r="N767" s="121"/>
      <c r="O767" s="121"/>
      <c r="P767" s="121"/>
      <c r="Q767" s="121"/>
      <c r="R767" s="121"/>
      <c r="S767" s="121"/>
      <c r="T767" s="121"/>
      <c r="U767" s="121"/>
      <c r="V767" s="121"/>
      <c r="W767" s="169"/>
      <c r="X767" s="783"/>
      <c r="Y767" s="784"/>
      <c r="Z767" s="137"/>
    </row>
    <row r="768" spans="2:26" x14ac:dyDescent="0.35">
      <c r="B768" s="40"/>
      <c r="E768" t="s">
        <v>729</v>
      </c>
      <c r="F768" t="s">
        <v>730</v>
      </c>
      <c r="L768" s="17"/>
      <c r="M768" s="121"/>
      <c r="N768" s="121"/>
      <c r="O768" s="121"/>
      <c r="P768" s="121"/>
      <c r="Q768" s="121"/>
      <c r="R768" s="121"/>
      <c r="S768" s="121"/>
      <c r="T768" s="121"/>
      <c r="U768" s="121"/>
      <c r="V768" s="121"/>
      <c r="W768" s="169"/>
      <c r="X768" s="783"/>
      <c r="Y768" s="784"/>
      <c r="Z768" s="137"/>
    </row>
    <row r="769" spans="2:26" x14ac:dyDescent="0.35">
      <c r="B769" s="40"/>
      <c r="E769" t="s">
        <v>731</v>
      </c>
      <c r="F769" t="s">
        <v>732</v>
      </c>
      <c r="L769" s="17"/>
      <c r="M769" s="121"/>
      <c r="N769" s="121"/>
      <c r="O769" s="121"/>
      <c r="P769" s="121"/>
      <c r="Q769" s="121"/>
      <c r="R769" s="121"/>
      <c r="S769" s="121"/>
      <c r="T769" s="121"/>
      <c r="U769" s="121"/>
      <c r="V769" s="121"/>
      <c r="W769" s="169"/>
      <c r="X769" s="783"/>
      <c r="Y769" s="784"/>
      <c r="Z769" s="137"/>
    </row>
    <row r="770" spans="2:26" x14ac:dyDescent="0.35">
      <c r="B770" s="40"/>
      <c r="E770" t="s">
        <v>733</v>
      </c>
      <c r="F770" t="s">
        <v>734</v>
      </c>
      <c r="L770" s="17"/>
      <c r="M770" s="121"/>
      <c r="N770" s="121"/>
      <c r="O770" s="121"/>
      <c r="P770" s="121"/>
      <c r="Q770" s="121"/>
      <c r="R770" s="121"/>
      <c r="S770" s="121"/>
      <c r="T770" s="121"/>
      <c r="U770" s="121"/>
      <c r="V770" s="121"/>
      <c r="W770" s="169"/>
      <c r="X770" s="783"/>
      <c r="Y770" s="784"/>
      <c r="Z770" s="137"/>
    </row>
    <row r="771" spans="2:26" x14ac:dyDescent="0.35">
      <c r="B771" s="40"/>
      <c r="L771" s="17"/>
      <c r="M771" s="121"/>
      <c r="N771" s="121"/>
      <c r="O771" s="121"/>
      <c r="P771" s="121"/>
      <c r="Q771" s="121"/>
      <c r="R771" s="121"/>
      <c r="S771" s="121"/>
      <c r="T771" s="121"/>
      <c r="U771" s="121"/>
      <c r="V771" s="121"/>
      <c r="W771" s="169"/>
      <c r="X771" s="783"/>
      <c r="Y771" s="784"/>
      <c r="Z771" s="137"/>
    </row>
    <row r="772" spans="2:26" x14ac:dyDescent="0.35">
      <c r="B772" s="40"/>
      <c r="C772" t="s">
        <v>91</v>
      </c>
      <c r="D772" t="s">
        <v>735</v>
      </c>
      <c r="E772" t="s">
        <v>272</v>
      </c>
      <c r="F772" t="s">
        <v>695</v>
      </c>
      <c r="L772" s="17"/>
      <c r="M772" s="121"/>
      <c r="N772" s="121"/>
      <c r="O772" s="121"/>
      <c r="P772" s="121"/>
      <c r="Q772" s="121"/>
      <c r="R772" s="121"/>
      <c r="S772" s="121"/>
      <c r="T772" s="121"/>
      <c r="U772" s="121"/>
      <c r="V772" s="121"/>
      <c r="W772" s="169"/>
      <c r="X772" s="783"/>
      <c r="Y772" s="784"/>
      <c r="Z772" s="137"/>
    </row>
    <row r="773" spans="2:26" x14ac:dyDescent="0.35">
      <c r="B773" s="40"/>
      <c r="D773" t="s">
        <v>736</v>
      </c>
      <c r="F773" t="s">
        <v>737</v>
      </c>
      <c r="G773" t="s">
        <v>696</v>
      </c>
      <c r="L773" s="17"/>
      <c r="M773" s="121"/>
      <c r="N773" s="121"/>
      <c r="O773" s="121"/>
      <c r="P773" s="121"/>
      <c r="Q773" s="121"/>
      <c r="R773" s="121"/>
      <c r="S773" s="121"/>
      <c r="T773" s="121"/>
      <c r="U773" s="121"/>
      <c r="V773" s="121"/>
      <c r="W773" s="169"/>
      <c r="X773" s="783"/>
      <c r="Y773" s="784"/>
      <c r="Z773" s="137"/>
    </row>
    <row r="774" spans="2:26" x14ac:dyDescent="0.35">
      <c r="B774" s="40"/>
      <c r="D774" t="s">
        <v>738</v>
      </c>
      <c r="F774" t="s">
        <v>739</v>
      </c>
      <c r="G774" t="s">
        <v>697</v>
      </c>
      <c r="L774" s="17"/>
      <c r="M774" s="121"/>
      <c r="N774" s="121"/>
      <c r="O774" s="121"/>
      <c r="P774" s="121"/>
      <c r="Q774" s="121"/>
      <c r="R774" s="121"/>
      <c r="S774" s="121"/>
      <c r="T774" s="121"/>
      <c r="U774" s="121"/>
      <c r="V774" s="121"/>
      <c r="W774" s="169"/>
      <c r="X774" s="783"/>
      <c r="Y774" s="784"/>
      <c r="Z774" s="137"/>
    </row>
    <row r="775" spans="2:26" x14ac:dyDescent="0.35">
      <c r="B775" s="40"/>
      <c r="L775" s="17"/>
      <c r="M775" s="121"/>
      <c r="N775" s="121"/>
      <c r="O775" s="121"/>
      <c r="P775" s="121"/>
      <c r="Q775" s="121"/>
      <c r="R775" s="121"/>
      <c r="S775" s="121"/>
      <c r="T775" s="121"/>
      <c r="U775" s="121"/>
      <c r="V775" s="121"/>
      <c r="W775" s="169"/>
      <c r="X775" s="783"/>
      <c r="Y775" s="784"/>
      <c r="Z775" s="137"/>
    </row>
    <row r="776" spans="2:26" x14ac:dyDescent="0.35">
      <c r="B776" s="40"/>
      <c r="E776" t="s">
        <v>274</v>
      </c>
      <c r="F776" t="s">
        <v>699</v>
      </c>
      <c r="L776" s="17"/>
      <c r="M776" s="121"/>
      <c r="N776" s="121">
        <v>0</v>
      </c>
      <c r="O776" s="121">
        <v>0</v>
      </c>
      <c r="P776" s="121">
        <v>0</v>
      </c>
      <c r="Q776" s="121">
        <v>0</v>
      </c>
      <c r="R776" s="121"/>
      <c r="S776" s="121">
        <v>0</v>
      </c>
      <c r="T776" s="121">
        <v>0</v>
      </c>
      <c r="U776" s="121">
        <v>0</v>
      </c>
      <c r="V776" s="121">
        <v>0</v>
      </c>
      <c r="W776" s="169"/>
      <c r="X776" s="783"/>
      <c r="Y776" s="784"/>
      <c r="Z776" s="137"/>
    </row>
    <row r="777" spans="2:26" x14ac:dyDescent="0.35">
      <c r="B777" s="40"/>
      <c r="F777" t="s">
        <v>740</v>
      </c>
      <c r="G777" t="s">
        <v>701</v>
      </c>
      <c r="L777" s="17"/>
      <c r="M777" s="121"/>
      <c r="N777" s="121"/>
      <c r="O777" s="121"/>
      <c r="P777" s="121"/>
      <c r="Q777" s="121"/>
      <c r="R777" s="121"/>
      <c r="S777" s="121"/>
      <c r="T777" s="121"/>
      <c r="U777" s="121"/>
      <c r="V777" s="121"/>
      <c r="W777" s="169"/>
      <c r="X777" s="783"/>
      <c r="Y777" s="784"/>
      <c r="Z777" s="137"/>
    </row>
    <row r="778" spans="2:26" x14ac:dyDescent="0.35">
      <c r="B778" s="40"/>
      <c r="F778" t="s">
        <v>741</v>
      </c>
      <c r="G778" t="s">
        <v>703</v>
      </c>
      <c r="L778" s="17"/>
      <c r="M778" s="121"/>
      <c r="N778" s="121"/>
      <c r="O778" s="121"/>
      <c r="P778" s="121"/>
      <c r="Q778" s="121"/>
      <c r="R778" s="121"/>
      <c r="S778" s="121"/>
      <c r="T778" s="121"/>
      <c r="U778" s="121"/>
      <c r="V778" s="121"/>
      <c r="W778" s="169"/>
      <c r="X778" s="783"/>
      <c r="Y778" s="784"/>
      <c r="Z778" s="137"/>
    </row>
    <row r="779" spans="2:26" x14ac:dyDescent="0.35">
      <c r="B779" s="40"/>
      <c r="F779" t="s">
        <v>742</v>
      </c>
      <c r="G779" t="s">
        <v>705</v>
      </c>
      <c r="L779" s="17"/>
      <c r="M779" s="121"/>
      <c r="N779" s="121"/>
      <c r="O779" s="121"/>
      <c r="P779" s="121"/>
      <c r="Q779" s="121"/>
      <c r="R779" s="121"/>
      <c r="S779" s="121"/>
      <c r="T779" s="121"/>
      <c r="U779" s="121"/>
      <c r="V779" s="121"/>
      <c r="W779" s="169"/>
      <c r="X779" s="783"/>
      <c r="Y779" s="784"/>
      <c r="Z779" s="137"/>
    </row>
    <row r="780" spans="2:26" x14ac:dyDescent="0.35">
      <c r="B780" s="40"/>
      <c r="F780" t="s">
        <v>743</v>
      </c>
      <c r="G780" t="s">
        <v>707</v>
      </c>
      <c r="L780" s="17"/>
      <c r="M780" s="121"/>
      <c r="N780" s="121"/>
      <c r="O780" s="121"/>
      <c r="P780" s="121"/>
      <c r="Q780" s="121"/>
      <c r="R780" s="121"/>
      <c r="S780" s="121"/>
      <c r="T780" s="121"/>
      <c r="U780" s="121"/>
      <c r="V780" s="121"/>
      <c r="W780" s="169"/>
      <c r="X780" s="783"/>
      <c r="Y780" s="784"/>
      <c r="Z780" s="137"/>
    </row>
    <row r="781" spans="2:26" x14ac:dyDescent="0.35">
      <c r="B781" s="40"/>
      <c r="F781" t="s">
        <v>744</v>
      </c>
      <c r="G781" t="s">
        <v>745</v>
      </c>
      <c r="L781" s="17"/>
      <c r="M781" s="121"/>
      <c r="N781" s="121">
        <v>0</v>
      </c>
      <c r="O781" s="121">
        <v>0</v>
      </c>
      <c r="P781" s="121">
        <v>0</v>
      </c>
      <c r="Q781" s="121">
        <v>0</v>
      </c>
      <c r="R781" s="121"/>
      <c r="S781" s="121">
        <v>0</v>
      </c>
      <c r="T781" s="121">
        <v>0</v>
      </c>
      <c r="U781" s="121">
        <v>0</v>
      </c>
      <c r="V781" s="121">
        <v>0</v>
      </c>
      <c r="W781" s="169"/>
      <c r="X781" s="783"/>
      <c r="Y781" s="784"/>
      <c r="Z781" s="137"/>
    </row>
    <row r="782" spans="2:26" x14ac:dyDescent="0.35">
      <c r="B782" s="40"/>
      <c r="G782" t="s">
        <v>728</v>
      </c>
      <c r="L782" s="17"/>
      <c r="M782" s="121"/>
      <c r="N782" s="121"/>
      <c r="O782" s="121"/>
      <c r="P782" s="121"/>
      <c r="Q782" s="121"/>
      <c r="R782" s="121"/>
      <c r="S782" s="121"/>
      <c r="T782" s="121"/>
      <c r="U782" s="121"/>
      <c r="V782" s="121"/>
      <c r="W782" s="169"/>
      <c r="X782" s="783"/>
      <c r="Y782" s="784"/>
      <c r="Z782" s="137"/>
    </row>
    <row r="783" spans="2:26" x14ac:dyDescent="0.35">
      <c r="B783" s="40"/>
      <c r="G783" t="s">
        <v>728</v>
      </c>
      <c r="L783" s="17"/>
      <c r="M783" s="121"/>
      <c r="N783" s="121"/>
      <c r="O783" s="121"/>
      <c r="P783" s="121"/>
      <c r="Q783" s="121"/>
      <c r="R783" s="121"/>
      <c r="S783" s="121"/>
      <c r="T783" s="121"/>
      <c r="U783" s="121"/>
      <c r="V783" s="121"/>
      <c r="W783" s="169"/>
      <c r="X783" s="783"/>
      <c r="Y783" s="784"/>
      <c r="Z783" s="137"/>
    </row>
    <row r="784" spans="2:26" x14ac:dyDescent="0.35">
      <c r="B784" s="40"/>
      <c r="G784" t="s">
        <v>728</v>
      </c>
      <c r="L784" s="17"/>
      <c r="M784" s="121"/>
      <c r="N784" s="121"/>
      <c r="O784" s="121"/>
      <c r="P784" s="121"/>
      <c r="Q784" s="121"/>
      <c r="R784" s="121"/>
      <c r="S784" s="121"/>
      <c r="T784" s="121"/>
      <c r="U784" s="121"/>
      <c r="V784" s="121"/>
      <c r="W784" s="169"/>
      <c r="X784" s="783"/>
      <c r="Y784" s="784"/>
      <c r="Z784" s="137"/>
    </row>
    <row r="785" spans="2:26" x14ac:dyDescent="0.35">
      <c r="B785" s="40"/>
      <c r="L785" s="17"/>
      <c r="M785" s="121"/>
      <c r="N785" s="121"/>
      <c r="O785" s="121"/>
      <c r="P785" s="121"/>
      <c r="Q785" s="121"/>
      <c r="R785" s="121"/>
      <c r="S785" s="121"/>
      <c r="T785" s="121"/>
      <c r="U785" s="121"/>
      <c r="V785" s="121"/>
      <c r="W785" s="169"/>
      <c r="X785" s="783"/>
      <c r="Y785" s="784"/>
      <c r="Z785" s="137"/>
    </row>
    <row r="786" spans="2:26" x14ac:dyDescent="0.35">
      <c r="B786" s="40"/>
      <c r="C786" t="s">
        <v>94</v>
      </c>
      <c r="D786" t="s">
        <v>746</v>
      </c>
      <c r="E786" t="s">
        <v>277</v>
      </c>
      <c r="F786" t="s">
        <v>747</v>
      </c>
      <c r="L786" s="17"/>
      <c r="M786" s="121"/>
      <c r="N786" s="121"/>
      <c r="O786" s="121"/>
      <c r="P786" s="121"/>
      <c r="Q786" s="121"/>
      <c r="R786" s="121"/>
      <c r="S786" s="121"/>
      <c r="T786" s="121"/>
      <c r="U786" s="121"/>
      <c r="V786" s="121"/>
      <c r="W786" s="169"/>
      <c r="X786" s="783"/>
      <c r="Y786" s="784"/>
      <c r="Z786" s="137"/>
    </row>
    <row r="787" spans="2:26" x14ac:dyDescent="0.35">
      <c r="B787" s="40"/>
      <c r="D787" t="s">
        <v>748</v>
      </c>
      <c r="E787" t="s">
        <v>279</v>
      </c>
      <c r="F787" t="s">
        <v>749</v>
      </c>
      <c r="L787" s="17"/>
      <c r="M787" s="121"/>
      <c r="N787" s="121"/>
      <c r="O787" s="121"/>
      <c r="P787" s="121"/>
      <c r="Q787" s="121"/>
      <c r="R787" s="121"/>
      <c r="S787" s="121"/>
      <c r="T787" s="121"/>
      <c r="U787" s="121"/>
      <c r="V787" s="121"/>
      <c r="W787" s="169"/>
      <c r="X787" s="783"/>
      <c r="Y787" s="784"/>
      <c r="Z787" s="137"/>
    </row>
    <row r="788" spans="2:26" x14ac:dyDescent="0.35">
      <c r="B788" s="40"/>
      <c r="D788" t="s">
        <v>750</v>
      </c>
      <c r="E788" t="s">
        <v>751</v>
      </c>
      <c r="F788" t="s">
        <v>752</v>
      </c>
      <c r="L788" s="17"/>
      <c r="M788" s="121"/>
      <c r="N788" s="121">
        <v>0</v>
      </c>
      <c r="O788" s="121">
        <v>0</v>
      </c>
      <c r="P788" s="121">
        <v>0</v>
      </c>
      <c r="Q788" s="121">
        <v>0</v>
      </c>
      <c r="R788" s="121"/>
      <c r="S788" s="121">
        <v>0</v>
      </c>
      <c r="T788" s="121">
        <v>0</v>
      </c>
      <c r="U788" s="121">
        <v>0</v>
      </c>
      <c r="V788" s="121">
        <v>0</v>
      </c>
      <c r="W788" s="169"/>
      <c r="X788" s="783"/>
      <c r="Y788" s="784"/>
      <c r="Z788" s="137"/>
    </row>
    <row r="789" spans="2:26" x14ac:dyDescent="0.35">
      <c r="B789" s="40"/>
      <c r="D789" t="s">
        <v>753</v>
      </c>
      <c r="F789" t="s">
        <v>754</v>
      </c>
      <c r="G789" t="s">
        <v>755</v>
      </c>
      <c r="L789" s="17"/>
      <c r="M789" s="121"/>
      <c r="N789" s="121"/>
      <c r="O789" s="121"/>
      <c r="P789" s="121"/>
      <c r="Q789" s="121"/>
      <c r="R789" s="121"/>
      <c r="S789" s="121"/>
      <c r="T789" s="121"/>
      <c r="U789" s="121"/>
      <c r="V789" s="121"/>
      <c r="W789" s="169"/>
      <c r="X789" s="783"/>
      <c r="Y789" s="784"/>
      <c r="Z789" s="137"/>
    </row>
    <row r="790" spans="2:26" x14ac:dyDescent="0.35">
      <c r="B790" s="40"/>
      <c r="F790" t="s">
        <v>756</v>
      </c>
      <c r="G790" t="s">
        <v>757</v>
      </c>
      <c r="L790" s="17"/>
      <c r="M790" s="121"/>
      <c r="N790" s="121"/>
      <c r="O790" s="121"/>
      <c r="P790" s="121"/>
      <c r="Q790" s="121"/>
      <c r="R790" s="121"/>
      <c r="S790" s="121"/>
      <c r="T790" s="121"/>
      <c r="U790" s="121"/>
      <c r="V790" s="121"/>
      <c r="W790" s="169"/>
      <c r="X790" s="783"/>
      <c r="Y790" s="784"/>
      <c r="Z790" s="137"/>
    </row>
    <row r="791" spans="2:26" x14ac:dyDescent="0.35">
      <c r="B791" s="40"/>
      <c r="F791" t="s">
        <v>758</v>
      </c>
      <c r="G791" t="s">
        <v>759</v>
      </c>
      <c r="L791" s="17"/>
      <c r="M791" s="121"/>
      <c r="N791" s="121"/>
      <c r="O791" s="121"/>
      <c r="P791" s="121"/>
      <c r="Q791" s="121"/>
      <c r="R791" s="121"/>
      <c r="S791" s="121"/>
      <c r="T791" s="121"/>
      <c r="U791" s="121"/>
      <c r="V791" s="121"/>
      <c r="W791" s="169"/>
      <c r="X791" s="783"/>
      <c r="Y791" s="784"/>
      <c r="Z791" s="137"/>
    </row>
    <row r="792" spans="2:26" x14ac:dyDescent="0.35">
      <c r="B792" s="40"/>
      <c r="L792" s="17"/>
      <c r="M792" s="121"/>
      <c r="N792" s="121"/>
      <c r="O792" s="121"/>
      <c r="P792" s="121"/>
      <c r="Q792" s="121"/>
      <c r="R792" s="121"/>
      <c r="S792" s="121"/>
      <c r="T792" s="121"/>
      <c r="U792" s="121"/>
      <c r="V792" s="121"/>
      <c r="W792" s="169"/>
      <c r="X792" s="783"/>
      <c r="Y792" s="784"/>
      <c r="Z792" s="137"/>
    </row>
    <row r="793" spans="2:26" x14ac:dyDescent="0.35">
      <c r="B793" s="40"/>
      <c r="C793" t="s">
        <v>96</v>
      </c>
      <c r="D793" t="s">
        <v>760</v>
      </c>
      <c r="E793" t="s">
        <v>282</v>
      </c>
      <c r="F793" t="s">
        <v>761</v>
      </c>
      <c r="L793" s="17"/>
      <c r="M793" s="121"/>
      <c r="N793" s="121"/>
      <c r="O793" s="121"/>
      <c r="P793" s="121"/>
      <c r="Q793" s="121"/>
      <c r="R793" s="121"/>
      <c r="S793" s="121"/>
      <c r="T793" s="121"/>
      <c r="U793" s="121"/>
      <c r="V793" s="121"/>
      <c r="W793" s="169"/>
      <c r="X793" s="783"/>
      <c r="Y793" s="784"/>
      <c r="Z793" s="137"/>
    </row>
    <row r="794" spans="2:26" x14ac:dyDescent="0.35">
      <c r="B794" s="40"/>
      <c r="D794" t="s">
        <v>762</v>
      </c>
      <c r="E794" t="s">
        <v>608</v>
      </c>
      <c r="F794" t="s">
        <v>763</v>
      </c>
      <c r="L794" s="17"/>
      <c r="M794" s="121"/>
      <c r="N794" s="121">
        <v>0</v>
      </c>
      <c r="O794" s="121">
        <v>0</v>
      </c>
      <c r="P794" s="121">
        <v>0</v>
      </c>
      <c r="Q794" s="121">
        <v>0</v>
      </c>
      <c r="R794" s="121"/>
      <c r="S794" s="121">
        <v>0</v>
      </c>
      <c r="T794" s="121">
        <v>0</v>
      </c>
      <c r="U794" s="121">
        <v>0</v>
      </c>
      <c r="V794" s="121">
        <v>0</v>
      </c>
      <c r="W794" s="169"/>
      <c r="X794" s="783"/>
      <c r="Y794" s="784"/>
      <c r="Z794" s="137"/>
    </row>
    <row r="795" spans="2:26" x14ac:dyDescent="0.35">
      <c r="B795" s="40"/>
      <c r="F795" t="s">
        <v>764</v>
      </c>
      <c r="G795" t="s">
        <v>765</v>
      </c>
      <c r="L795" s="17"/>
      <c r="M795" s="121"/>
      <c r="N795" s="121"/>
      <c r="O795" s="121"/>
      <c r="P795" s="121"/>
      <c r="Q795" s="121"/>
      <c r="R795" s="121"/>
      <c r="S795" s="121"/>
      <c r="T795" s="121"/>
      <c r="U795" s="121"/>
      <c r="V795" s="121"/>
      <c r="W795" s="169"/>
      <c r="X795" s="783"/>
      <c r="Y795" s="784"/>
      <c r="Z795" s="137"/>
    </row>
    <row r="796" spans="2:26" x14ac:dyDescent="0.35">
      <c r="B796" s="40"/>
      <c r="F796" t="s">
        <v>766</v>
      </c>
      <c r="G796" t="s">
        <v>767</v>
      </c>
      <c r="L796" s="17"/>
      <c r="M796" s="121"/>
      <c r="N796" s="121"/>
      <c r="O796" s="121"/>
      <c r="P796" s="121"/>
      <c r="Q796" s="121"/>
      <c r="R796" s="121"/>
      <c r="S796" s="121"/>
      <c r="T796" s="121"/>
      <c r="U796" s="121"/>
      <c r="V796" s="121"/>
      <c r="W796" s="169"/>
      <c r="X796" s="783"/>
      <c r="Y796" s="784"/>
      <c r="Z796" s="137"/>
    </row>
    <row r="797" spans="2:26" x14ac:dyDescent="0.35">
      <c r="B797" s="40"/>
      <c r="F797" t="s">
        <v>768</v>
      </c>
      <c r="G797" t="s">
        <v>769</v>
      </c>
      <c r="L797" s="17"/>
      <c r="M797" s="121"/>
      <c r="N797" s="121"/>
      <c r="O797" s="121"/>
      <c r="P797" s="121"/>
      <c r="Q797" s="121"/>
      <c r="R797" s="121"/>
      <c r="S797" s="121"/>
      <c r="T797" s="121"/>
      <c r="U797" s="121"/>
      <c r="V797" s="121"/>
      <c r="W797" s="169"/>
      <c r="X797" s="783"/>
      <c r="Y797" s="784"/>
      <c r="Z797" s="137"/>
    </row>
    <row r="798" spans="2:26" x14ac:dyDescent="0.35">
      <c r="B798" s="40"/>
      <c r="F798" t="s">
        <v>770</v>
      </c>
      <c r="G798" t="s">
        <v>771</v>
      </c>
      <c r="L798" s="17"/>
      <c r="M798" s="121"/>
      <c r="N798" s="121"/>
      <c r="O798" s="121"/>
      <c r="P798" s="121"/>
      <c r="Q798" s="121"/>
      <c r="R798" s="121"/>
      <c r="S798" s="121"/>
      <c r="T798" s="121"/>
      <c r="U798" s="121"/>
      <c r="V798" s="121"/>
      <c r="W798" s="169"/>
      <c r="X798" s="783"/>
      <c r="Y798" s="784"/>
      <c r="Z798" s="137"/>
    </row>
    <row r="799" spans="2:26" x14ac:dyDescent="0.35">
      <c r="B799" s="40"/>
      <c r="L799" s="17"/>
      <c r="M799" s="121"/>
      <c r="N799" s="121"/>
      <c r="O799" s="121"/>
      <c r="P799" s="121"/>
      <c r="Q799" s="121"/>
      <c r="R799" s="121"/>
      <c r="S799" s="121"/>
      <c r="T799" s="121"/>
      <c r="U799" s="121"/>
      <c r="V799" s="121"/>
      <c r="W799" s="169"/>
      <c r="X799" s="783"/>
      <c r="Y799" s="784"/>
      <c r="Z799" s="137"/>
    </row>
    <row r="800" spans="2:26" x14ac:dyDescent="0.35">
      <c r="B800" s="40"/>
      <c r="C800" t="s">
        <v>107</v>
      </c>
      <c r="D800" t="s">
        <v>772</v>
      </c>
      <c r="E800" t="s">
        <v>292</v>
      </c>
      <c r="F800" t="s">
        <v>773</v>
      </c>
      <c r="L800" s="17"/>
      <c r="M800" s="121"/>
      <c r="N800" s="121"/>
      <c r="O800" s="121"/>
      <c r="P800" s="121"/>
      <c r="Q800" s="121"/>
      <c r="R800" s="121"/>
      <c r="S800" s="121"/>
      <c r="T800" s="121"/>
      <c r="U800" s="121"/>
      <c r="V800" s="121"/>
      <c r="W800" s="169"/>
      <c r="X800" s="783"/>
      <c r="Y800" s="784"/>
      <c r="Z800" s="137"/>
    </row>
    <row r="801" spans="2:26" x14ac:dyDescent="0.35">
      <c r="B801" s="40"/>
      <c r="D801" t="s">
        <v>774</v>
      </c>
      <c r="E801" t="s">
        <v>294</v>
      </c>
      <c r="F801" t="s">
        <v>775</v>
      </c>
      <c r="L801" s="17"/>
      <c r="M801" s="121"/>
      <c r="N801" s="121"/>
      <c r="O801" s="121"/>
      <c r="P801" s="121"/>
      <c r="Q801" s="121"/>
      <c r="R801" s="121"/>
      <c r="S801" s="121"/>
      <c r="T801" s="121"/>
      <c r="U801" s="121"/>
      <c r="V801" s="121"/>
      <c r="W801" s="169"/>
      <c r="X801" s="783"/>
      <c r="Y801" s="784"/>
      <c r="Z801" s="137"/>
    </row>
    <row r="802" spans="2:26" x14ac:dyDescent="0.35">
      <c r="B802" s="40"/>
      <c r="D802" t="s">
        <v>776</v>
      </c>
      <c r="E802" t="s">
        <v>777</v>
      </c>
      <c r="F802" t="s">
        <v>778</v>
      </c>
      <c r="L802" s="17"/>
      <c r="M802" s="121"/>
      <c r="N802" s="121"/>
      <c r="O802" s="121"/>
      <c r="P802" s="121"/>
      <c r="Q802" s="121"/>
      <c r="R802" s="121"/>
      <c r="S802" s="121"/>
      <c r="T802" s="121"/>
      <c r="U802" s="121"/>
      <c r="V802" s="121"/>
      <c r="W802" s="169"/>
      <c r="X802" s="783"/>
      <c r="Y802" s="784"/>
      <c r="Z802" s="137"/>
    </row>
    <row r="803" spans="2:26" x14ac:dyDescent="0.35">
      <c r="B803" s="40"/>
      <c r="D803" t="s">
        <v>779</v>
      </c>
      <c r="E803" t="s">
        <v>780</v>
      </c>
      <c r="F803" t="s">
        <v>781</v>
      </c>
      <c r="L803" s="17"/>
      <c r="M803" s="121"/>
      <c r="N803" s="121">
        <v>0</v>
      </c>
      <c r="O803" s="121">
        <v>0</v>
      </c>
      <c r="P803" s="121">
        <v>0</v>
      </c>
      <c r="Q803" s="121">
        <v>0</v>
      </c>
      <c r="R803" s="121"/>
      <c r="S803" s="121">
        <v>0</v>
      </c>
      <c r="T803" s="121">
        <v>0</v>
      </c>
      <c r="U803" s="121">
        <v>0</v>
      </c>
      <c r="V803" s="121">
        <v>0</v>
      </c>
      <c r="W803" s="169"/>
      <c r="X803" s="783"/>
      <c r="Y803" s="784"/>
      <c r="Z803" s="137"/>
    </row>
    <row r="804" spans="2:26" x14ac:dyDescent="0.35">
      <c r="B804" s="40"/>
      <c r="G804" t="s">
        <v>728</v>
      </c>
      <c r="L804" s="17"/>
      <c r="M804" s="121"/>
      <c r="N804" s="121"/>
      <c r="O804" s="121"/>
      <c r="P804" s="121"/>
      <c r="Q804" s="121"/>
      <c r="R804" s="121"/>
      <c r="S804" s="121"/>
      <c r="T804" s="121"/>
      <c r="U804" s="121"/>
      <c r="V804" s="121"/>
      <c r="W804" s="169"/>
      <c r="X804" s="783"/>
      <c r="Y804" s="784"/>
      <c r="Z804" s="137"/>
    </row>
    <row r="805" spans="2:26" x14ac:dyDescent="0.35">
      <c r="B805" s="40"/>
      <c r="G805" t="s">
        <v>728</v>
      </c>
      <c r="L805" s="17"/>
      <c r="M805" s="121"/>
      <c r="N805" s="121"/>
      <c r="O805" s="121"/>
      <c r="P805" s="121"/>
      <c r="Q805" s="121"/>
      <c r="R805" s="121"/>
      <c r="S805" s="121"/>
      <c r="T805" s="121"/>
      <c r="U805" s="121"/>
      <c r="V805" s="121"/>
      <c r="W805" s="169"/>
      <c r="X805" s="783"/>
      <c r="Y805" s="784"/>
      <c r="Z805" s="137"/>
    </row>
    <row r="806" spans="2:26" x14ac:dyDescent="0.35">
      <c r="B806" s="40"/>
      <c r="G806" t="s">
        <v>728</v>
      </c>
      <c r="L806" s="17"/>
      <c r="M806" s="121"/>
      <c r="N806" s="121"/>
      <c r="O806" s="121"/>
      <c r="P806" s="121"/>
      <c r="Q806" s="121"/>
      <c r="R806" s="121"/>
      <c r="S806" s="121"/>
      <c r="T806" s="121"/>
      <c r="U806" s="121"/>
      <c r="V806" s="121"/>
      <c r="W806" s="169"/>
      <c r="X806" s="783"/>
      <c r="Y806" s="784"/>
      <c r="Z806" s="137"/>
    </row>
    <row r="807" spans="2:26" x14ac:dyDescent="0.35">
      <c r="B807" s="40"/>
      <c r="L807" s="17"/>
      <c r="M807" s="121"/>
      <c r="N807" s="121"/>
      <c r="O807" s="121"/>
      <c r="P807" s="121"/>
      <c r="Q807" s="121"/>
      <c r="R807" s="121"/>
      <c r="S807" s="121"/>
      <c r="T807" s="121"/>
      <c r="U807" s="121"/>
      <c r="V807" s="121"/>
      <c r="W807" s="169"/>
      <c r="X807" s="783"/>
      <c r="Y807" s="784"/>
      <c r="Z807" s="137"/>
    </row>
    <row r="808" spans="2:26" x14ac:dyDescent="0.35">
      <c r="B808" s="40"/>
      <c r="C808" t="s">
        <v>109</v>
      </c>
      <c r="D808" t="s">
        <v>782</v>
      </c>
      <c r="E808" t="s">
        <v>298</v>
      </c>
      <c r="F808" t="s">
        <v>783</v>
      </c>
      <c r="L808" s="17"/>
      <c r="M808" s="121"/>
      <c r="N808" s="121"/>
      <c r="O808" s="121"/>
      <c r="P808" s="121"/>
      <c r="Q808" s="121"/>
      <c r="R808" s="121"/>
      <c r="S808" s="121"/>
      <c r="T808" s="121"/>
      <c r="U808" s="121"/>
      <c r="V808" s="121"/>
      <c r="W808" s="169"/>
      <c r="X808" s="783"/>
      <c r="Y808" s="784"/>
      <c r="Z808" s="137"/>
    </row>
    <row r="809" spans="2:26" x14ac:dyDescent="0.35">
      <c r="B809" s="40"/>
      <c r="D809" t="s">
        <v>784</v>
      </c>
      <c r="E809" t="s">
        <v>300</v>
      </c>
      <c r="F809" t="s">
        <v>785</v>
      </c>
      <c r="L809" s="17"/>
      <c r="M809" s="121"/>
      <c r="N809" s="121">
        <v>0</v>
      </c>
      <c r="O809" s="121">
        <v>0</v>
      </c>
      <c r="P809" s="121">
        <v>0</v>
      </c>
      <c r="Q809" s="121">
        <v>0</v>
      </c>
      <c r="R809" s="121"/>
      <c r="S809" s="121">
        <v>0</v>
      </c>
      <c r="T809" s="121">
        <v>0</v>
      </c>
      <c r="U809" s="121">
        <v>0</v>
      </c>
      <c r="V809" s="121">
        <v>0</v>
      </c>
      <c r="W809" s="169"/>
      <c r="X809" s="783"/>
      <c r="Y809" s="784"/>
      <c r="Z809" s="137"/>
    </row>
    <row r="810" spans="2:26" x14ac:dyDescent="0.35">
      <c r="B810" s="40"/>
      <c r="D810" t="s">
        <v>786</v>
      </c>
      <c r="F810" t="s">
        <v>787</v>
      </c>
      <c r="G810" t="s">
        <v>788</v>
      </c>
      <c r="L810" s="17"/>
      <c r="M810" s="121"/>
      <c r="N810" s="121"/>
      <c r="O810" s="121"/>
      <c r="P810" s="121"/>
      <c r="Q810" s="121"/>
      <c r="R810" s="121"/>
      <c r="S810" s="121"/>
      <c r="T810" s="121"/>
      <c r="U810" s="121"/>
      <c r="V810" s="121"/>
      <c r="W810" s="169"/>
      <c r="X810" s="783"/>
      <c r="Y810" s="784"/>
      <c r="Z810" s="137"/>
    </row>
    <row r="811" spans="2:26" x14ac:dyDescent="0.35">
      <c r="B811" s="40"/>
      <c r="D811" t="s">
        <v>789</v>
      </c>
      <c r="F811" t="s">
        <v>790</v>
      </c>
      <c r="G811" t="s">
        <v>791</v>
      </c>
      <c r="L811" s="17"/>
      <c r="M811" s="121"/>
      <c r="N811" s="121"/>
      <c r="O811" s="121"/>
      <c r="P811" s="121"/>
      <c r="Q811" s="121"/>
      <c r="R811" s="121"/>
      <c r="S811" s="121"/>
      <c r="T811" s="121"/>
      <c r="U811" s="121"/>
      <c r="V811" s="121"/>
      <c r="W811" s="169"/>
      <c r="X811" s="783"/>
      <c r="Y811" s="784"/>
      <c r="Z811" s="137"/>
    </row>
    <row r="812" spans="2:26" x14ac:dyDescent="0.35">
      <c r="B812" s="40"/>
      <c r="L812" s="17"/>
      <c r="M812" s="121"/>
      <c r="N812" s="121"/>
      <c r="O812" s="121"/>
      <c r="P812" s="121"/>
      <c r="Q812" s="121"/>
      <c r="R812" s="121"/>
      <c r="S812" s="121"/>
      <c r="T812" s="121"/>
      <c r="U812" s="121"/>
      <c r="V812" s="121"/>
      <c r="W812" s="169"/>
      <c r="X812" s="783"/>
      <c r="Y812" s="784"/>
      <c r="Z812" s="137"/>
    </row>
    <row r="813" spans="2:26" x14ac:dyDescent="0.35">
      <c r="B813" s="40"/>
      <c r="C813" t="s">
        <v>305</v>
      </c>
      <c r="D813" t="s">
        <v>792</v>
      </c>
      <c r="E813" t="s">
        <v>307</v>
      </c>
      <c r="F813" t="s">
        <v>747</v>
      </c>
      <c r="L813" s="17"/>
      <c r="M813" s="121"/>
      <c r="N813" s="121"/>
      <c r="O813" s="121"/>
      <c r="P813" s="121"/>
      <c r="Q813" s="121"/>
      <c r="R813" s="121"/>
      <c r="S813" s="121"/>
      <c r="T813" s="121"/>
      <c r="U813" s="121"/>
      <c r="V813" s="121"/>
      <c r="W813" s="169"/>
      <c r="X813" s="783"/>
      <c r="Y813" s="784"/>
      <c r="Z813" s="137"/>
    </row>
    <row r="814" spans="2:26" x14ac:dyDescent="0.35">
      <c r="B814" s="40"/>
      <c r="D814" t="s">
        <v>793</v>
      </c>
      <c r="E814" t="s">
        <v>309</v>
      </c>
      <c r="F814" t="s">
        <v>794</v>
      </c>
      <c r="L814" s="17"/>
      <c r="M814" s="121"/>
      <c r="N814" s="121"/>
      <c r="O814" s="121"/>
      <c r="P814" s="121"/>
      <c r="Q814" s="121"/>
      <c r="R814" s="121"/>
      <c r="S814" s="121"/>
      <c r="T814" s="121"/>
      <c r="U814" s="121"/>
      <c r="V814" s="121"/>
      <c r="W814" s="169"/>
      <c r="X814" s="783"/>
      <c r="Y814" s="784"/>
      <c r="Z814" s="137"/>
    </row>
    <row r="815" spans="2:26" x14ac:dyDescent="0.35">
      <c r="B815" s="40"/>
      <c r="D815" t="s">
        <v>795</v>
      </c>
      <c r="E815" t="s">
        <v>311</v>
      </c>
      <c r="F815" t="s">
        <v>796</v>
      </c>
      <c r="L815" s="17"/>
      <c r="M815" s="121"/>
      <c r="N815" s="121">
        <v>0</v>
      </c>
      <c r="O815" s="121">
        <v>0</v>
      </c>
      <c r="P815" s="121">
        <v>0</v>
      </c>
      <c r="Q815" s="121">
        <v>0</v>
      </c>
      <c r="R815" s="121"/>
      <c r="S815" s="121">
        <v>0</v>
      </c>
      <c r="T815" s="121">
        <v>0</v>
      </c>
      <c r="U815" s="121">
        <v>0</v>
      </c>
      <c r="V815" s="121">
        <v>0</v>
      </c>
      <c r="W815" s="169"/>
      <c r="X815" s="783"/>
      <c r="Y815" s="784"/>
      <c r="Z815" s="137"/>
    </row>
    <row r="816" spans="2:26" x14ac:dyDescent="0.35">
      <c r="B816" s="40"/>
      <c r="F816" t="s">
        <v>797</v>
      </c>
      <c r="G816" t="s">
        <v>798</v>
      </c>
      <c r="L816" s="17"/>
      <c r="M816" s="121"/>
      <c r="N816" s="121"/>
      <c r="O816" s="121"/>
      <c r="P816" s="121"/>
      <c r="Q816" s="121"/>
      <c r="R816" s="121"/>
      <c r="S816" s="121"/>
      <c r="T816" s="121"/>
      <c r="U816" s="121"/>
      <c r="V816" s="121"/>
      <c r="W816" s="169"/>
      <c r="X816" s="783"/>
      <c r="Y816" s="784"/>
      <c r="Z816" s="137"/>
    </row>
    <row r="817" spans="2:26" x14ac:dyDescent="0.35">
      <c r="B817" s="40"/>
      <c r="F817" t="s">
        <v>799</v>
      </c>
      <c r="G817" t="s">
        <v>370</v>
      </c>
      <c r="L817" s="17"/>
      <c r="M817" s="121"/>
      <c r="N817" s="121"/>
      <c r="O817" s="121"/>
      <c r="P817" s="121"/>
      <c r="Q817" s="121"/>
      <c r="R817" s="121"/>
      <c r="S817" s="121"/>
      <c r="T817" s="121"/>
      <c r="U817" s="121"/>
      <c r="V817" s="121"/>
      <c r="W817" s="169"/>
      <c r="X817" s="783"/>
      <c r="Y817" s="784"/>
      <c r="Z817" s="137"/>
    </row>
    <row r="818" spans="2:26" x14ac:dyDescent="0.35">
      <c r="B818" s="40"/>
      <c r="F818" t="s">
        <v>800</v>
      </c>
      <c r="G818" t="s">
        <v>801</v>
      </c>
      <c r="L818" s="17"/>
      <c r="M818" s="121"/>
      <c r="N818" s="121"/>
      <c r="O818" s="121"/>
      <c r="P818" s="121"/>
      <c r="Q818" s="121"/>
      <c r="R818" s="121"/>
      <c r="S818" s="121"/>
      <c r="T818" s="121"/>
      <c r="U818" s="121"/>
      <c r="V818" s="121"/>
      <c r="W818" s="169"/>
      <c r="X818" s="783"/>
      <c r="Y818" s="784"/>
      <c r="Z818" s="137"/>
    </row>
    <row r="819" spans="2:26" x14ac:dyDescent="0.35">
      <c r="B819" s="40"/>
      <c r="L819" s="17"/>
      <c r="M819" s="121"/>
      <c r="N819" s="121"/>
      <c r="O819" s="121"/>
      <c r="P819" s="121"/>
      <c r="Q819" s="121"/>
      <c r="R819" s="121"/>
      <c r="S819" s="121"/>
      <c r="T819" s="121"/>
      <c r="U819" s="121"/>
      <c r="V819" s="121"/>
      <c r="W819" s="169"/>
      <c r="X819" s="783"/>
      <c r="Y819" s="784"/>
      <c r="Z819" s="137"/>
    </row>
    <row r="820" spans="2:26" x14ac:dyDescent="0.35">
      <c r="B820" s="40"/>
      <c r="C820" t="s">
        <v>313</v>
      </c>
      <c r="D820" t="s">
        <v>802</v>
      </c>
      <c r="E820" t="s">
        <v>415</v>
      </c>
      <c r="F820" t="s">
        <v>803</v>
      </c>
      <c r="L820" s="17"/>
      <c r="M820" s="121"/>
      <c r="N820" s="121"/>
      <c r="O820" s="121"/>
      <c r="P820" s="121"/>
      <c r="Q820" s="121"/>
      <c r="R820" s="121"/>
      <c r="S820" s="121"/>
      <c r="T820" s="121"/>
      <c r="U820" s="121"/>
      <c r="V820" s="121"/>
      <c r="W820" s="169"/>
      <c r="X820" s="783"/>
      <c r="Y820" s="784"/>
      <c r="Z820" s="137"/>
    </row>
    <row r="821" spans="2:26" x14ac:dyDescent="0.35">
      <c r="B821" s="40"/>
      <c r="D821" t="s">
        <v>804</v>
      </c>
      <c r="E821" t="s">
        <v>417</v>
      </c>
      <c r="F821" t="s">
        <v>805</v>
      </c>
      <c r="L821" s="17"/>
      <c r="M821" s="121"/>
      <c r="N821" s="121">
        <v>0</v>
      </c>
      <c r="O821" s="121">
        <v>0</v>
      </c>
      <c r="P821" s="121">
        <v>0</v>
      </c>
      <c r="Q821" s="121">
        <v>0</v>
      </c>
      <c r="R821" s="121"/>
      <c r="S821" s="121">
        <v>0</v>
      </c>
      <c r="T821" s="121">
        <v>0</v>
      </c>
      <c r="U821" s="121">
        <v>0</v>
      </c>
      <c r="V821" s="121">
        <v>0</v>
      </c>
      <c r="W821" s="169"/>
      <c r="X821" s="783"/>
      <c r="Y821" s="784"/>
      <c r="Z821" s="137"/>
    </row>
    <row r="822" spans="2:26" x14ac:dyDescent="0.35">
      <c r="B822" s="40"/>
      <c r="D822" t="s">
        <v>806</v>
      </c>
      <c r="F822" t="s">
        <v>807</v>
      </c>
      <c r="G822" t="s">
        <v>808</v>
      </c>
      <c r="L822" s="17"/>
      <c r="M822" s="121"/>
      <c r="N822" s="121"/>
      <c r="O822" s="121"/>
      <c r="P822" s="121"/>
      <c r="Q822" s="121"/>
      <c r="R822" s="121"/>
      <c r="S822" s="121"/>
      <c r="T822" s="121"/>
      <c r="U822" s="121"/>
      <c r="V822" s="121"/>
      <c r="W822" s="169"/>
      <c r="X822" s="783"/>
      <c r="Y822" s="784"/>
      <c r="Z822" s="137"/>
    </row>
    <row r="823" spans="2:26" x14ac:dyDescent="0.35">
      <c r="B823" s="40"/>
      <c r="D823" t="s">
        <v>809</v>
      </c>
      <c r="F823" t="s">
        <v>810</v>
      </c>
      <c r="G823" t="s">
        <v>811</v>
      </c>
      <c r="L823" s="17"/>
      <c r="M823" s="121"/>
      <c r="N823" s="121"/>
      <c r="O823" s="121"/>
      <c r="P823" s="121"/>
      <c r="Q823" s="121"/>
      <c r="R823" s="121"/>
      <c r="S823" s="121"/>
      <c r="T823" s="121"/>
      <c r="U823" s="121"/>
      <c r="V823" s="121"/>
      <c r="W823" s="169"/>
      <c r="X823" s="783"/>
      <c r="Y823" s="784"/>
      <c r="Z823" s="137"/>
    </row>
    <row r="824" spans="2:26" x14ac:dyDescent="0.35">
      <c r="B824" s="40"/>
      <c r="F824" t="s">
        <v>812</v>
      </c>
      <c r="G824" t="s">
        <v>813</v>
      </c>
      <c r="L824" s="17"/>
      <c r="M824" s="121"/>
      <c r="N824" s="121"/>
      <c r="O824" s="121"/>
      <c r="P824" s="121"/>
      <c r="Q824" s="121"/>
      <c r="R824" s="121"/>
      <c r="S824" s="121"/>
      <c r="T824" s="121"/>
      <c r="U824" s="121"/>
      <c r="V824" s="121"/>
      <c r="W824" s="169"/>
      <c r="X824" s="783"/>
      <c r="Y824" s="784"/>
      <c r="Z824" s="137"/>
    </row>
    <row r="825" spans="2:26" x14ac:dyDescent="0.35">
      <c r="B825" s="40"/>
      <c r="L825" s="17"/>
      <c r="M825" s="121"/>
      <c r="N825" s="121"/>
      <c r="O825" s="121"/>
      <c r="P825" s="121"/>
      <c r="Q825" s="121"/>
      <c r="R825" s="121"/>
      <c r="S825" s="121"/>
      <c r="T825" s="121"/>
      <c r="U825" s="121"/>
      <c r="V825" s="121"/>
      <c r="W825" s="169"/>
      <c r="X825" s="783"/>
      <c r="Y825" s="784"/>
      <c r="Z825" s="137"/>
    </row>
    <row r="826" spans="2:26" x14ac:dyDescent="0.35">
      <c r="B826" s="40"/>
      <c r="C826" t="s">
        <v>474</v>
      </c>
      <c r="D826" t="s">
        <v>814</v>
      </c>
      <c r="E826" t="s">
        <v>815</v>
      </c>
      <c r="F826" t="s">
        <v>215</v>
      </c>
      <c r="L826" s="17"/>
      <c r="M826" s="121"/>
      <c r="N826" s="121">
        <v>229959</v>
      </c>
      <c r="O826" s="121">
        <v>511707</v>
      </c>
      <c r="P826" s="121">
        <v>248058</v>
      </c>
      <c r="Q826" s="121">
        <v>195410</v>
      </c>
      <c r="R826" s="121"/>
      <c r="S826" s="121">
        <v>222957</v>
      </c>
      <c r="T826" s="121">
        <v>256391</v>
      </c>
      <c r="U826" s="121">
        <v>248058</v>
      </c>
      <c r="V826" s="121">
        <v>245321</v>
      </c>
      <c r="W826" s="169"/>
      <c r="X826" s="783"/>
      <c r="Y826" s="784"/>
      <c r="Z826" s="137"/>
    </row>
    <row r="827" spans="2:26" x14ac:dyDescent="0.35">
      <c r="B827" s="40"/>
      <c r="E827">
        <v>9.1999999999999993</v>
      </c>
      <c r="F827" t="s">
        <v>816</v>
      </c>
      <c r="L827" s="17"/>
      <c r="M827" s="121"/>
      <c r="N827" s="121">
        <v>353754</v>
      </c>
      <c r="O827" s="121">
        <v>803772</v>
      </c>
      <c r="P827" s="121">
        <v>400159</v>
      </c>
      <c r="Q827" s="121">
        <v>293115</v>
      </c>
      <c r="R827" s="121"/>
      <c r="S827" s="121">
        <v>343264</v>
      </c>
      <c r="T827" s="121">
        <v>354257</v>
      </c>
      <c r="U827" s="121">
        <v>360872</v>
      </c>
      <c r="V827" s="121">
        <v>376250</v>
      </c>
      <c r="W827" s="169"/>
      <c r="X827" s="783"/>
      <c r="Y827" s="784"/>
      <c r="Z827" s="137"/>
    </row>
    <row r="828" spans="2:26" x14ac:dyDescent="0.35">
      <c r="B828" s="40"/>
      <c r="E828" t="s">
        <v>817</v>
      </c>
      <c r="F828" t="s">
        <v>818</v>
      </c>
      <c r="L828" s="17"/>
      <c r="M828" s="121"/>
      <c r="N828" s="121">
        <v>428497</v>
      </c>
      <c r="O828" s="121">
        <v>1001896</v>
      </c>
      <c r="P828" s="121">
        <v>470900</v>
      </c>
      <c r="Q828" s="121">
        <v>351738</v>
      </c>
      <c r="R828" s="121"/>
      <c r="S828" s="121">
        <v>416129</v>
      </c>
      <c r="T828" s="121">
        <v>428192</v>
      </c>
      <c r="U828" s="121">
        <v>409849</v>
      </c>
      <c r="V828" s="121">
        <v>438365</v>
      </c>
      <c r="W828" s="169"/>
      <c r="X828" s="783"/>
      <c r="Y828" s="784"/>
      <c r="Z828" s="137"/>
    </row>
    <row r="829" spans="2:26" x14ac:dyDescent="0.35">
      <c r="B829" s="40"/>
      <c r="E829" t="s">
        <v>819</v>
      </c>
      <c r="F829" t="s">
        <v>820</v>
      </c>
      <c r="L829" s="17"/>
      <c r="M829" s="121"/>
      <c r="N829" s="121">
        <v>117944</v>
      </c>
      <c r="O829" s="121">
        <v>242558</v>
      </c>
      <c r="P829" s="121">
        <v>106610</v>
      </c>
      <c r="Q829" s="121">
        <v>97705</v>
      </c>
      <c r="R829" s="121"/>
      <c r="S829" s="121">
        <v>110161</v>
      </c>
      <c r="T829" s="121">
        <v>113201</v>
      </c>
      <c r="U829" s="121">
        <v>99530</v>
      </c>
      <c r="V829" s="121">
        <v>84066</v>
      </c>
      <c r="W829" s="169"/>
      <c r="X829" s="783"/>
      <c r="Y829" s="784"/>
      <c r="Z829" s="137"/>
    </row>
    <row r="830" spans="2:26" x14ac:dyDescent="0.35">
      <c r="B830" s="40"/>
      <c r="E830" t="s">
        <v>821</v>
      </c>
      <c r="F830" t="s">
        <v>822</v>
      </c>
      <c r="L830" s="17"/>
      <c r="M830" s="121"/>
      <c r="N830" s="121">
        <v>85</v>
      </c>
      <c r="O830" s="121">
        <v>244228</v>
      </c>
      <c r="P830" s="121">
        <v>803</v>
      </c>
      <c r="Q830" s="121"/>
      <c r="R830" s="121"/>
      <c r="S830" s="121">
        <v>69</v>
      </c>
      <c r="T830" s="121">
        <v>113698</v>
      </c>
      <c r="U830" s="121">
        <v>4452</v>
      </c>
      <c r="V830" s="121">
        <v>84362</v>
      </c>
      <c r="W830" s="169"/>
      <c r="X830" s="783"/>
      <c r="Y830" s="784"/>
      <c r="Z830" s="137"/>
    </row>
    <row r="831" spans="2:26" x14ac:dyDescent="0.35">
      <c r="B831" s="40"/>
      <c r="E831" t="s">
        <v>823</v>
      </c>
      <c r="F831" t="s">
        <v>824</v>
      </c>
      <c r="L831" s="17"/>
      <c r="M831" s="121"/>
      <c r="N831" s="121">
        <v>229959</v>
      </c>
      <c r="O831" s="121">
        <v>266404</v>
      </c>
      <c r="P831" s="121">
        <v>247606</v>
      </c>
      <c r="Q831" s="121">
        <v>236416</v>
      </c>
      <c r="R831" s="121"/>
      <c r="S831" s="121">
        <v>222957</v>
      </c>
      <c r="T831" s="121">
        <v>133202</v>
      </c>
      <c r="U831" s="121">
        <v>247606</v>
      </c>
      <c r="V831" s="121">
        <v>236416</v>
      </c>
      <c r="W831" s="169"/>
      <c r="X831" s="783"/>
      <c r="Y831" s="784"/>
      <c r="Z831" s="137"/>
    </row>
    <row r="832" spans="2:26" x14ac:dyDescent="0.35">
      <c r="B832" s="40"/>
      <c r="F832" t="s">
        <v>825</v>
      </c>
      <c r="G832" t="s">
        <v>826</v>
      </c>
      <c r="L832" s="17"/>
      <c r="M832" s="121"/>
      <c r="N832" s="121">
        <v>229959</v>
      </c>
      <c r="O832" s="121">
        <v>266404</v>
      </c>
      <c r="P832" s="121">
        <v>247606</v>
      </c>
      <c r="Q832" s="121">
        <v>236416</v>
      </c>
      <c r="R832" s="121"/>
      <c r="S832" s="121">
        <v>222957</v>
      </c>
      <c r="T832" s="121">
        <v>133202</v>
      </c>
      <c r="U832" s="121">
        <v>247606</v>
      </c>
      <c r="V832" s="121">
        <v>236416</v>
      </c>
      <c r="W832" s="169"/>
      <c r="X832" s="783"/>
      <c r="Y832" s="784"/>
      <c r="Z832" s="137"/>
    </row>
    <row r="833" spans="2:26" x14ac:dyDescent="0.35">
      <c r="B833" s="40"/>
      <c r="F833" t="s">
        <v>827</v>
      </c>
      <c r="G833" t="s">
        <v>828</v>
      </c>
      <c r="L833" s="17"/>
      <c r="M833" s="121"/>
      <c r="N833" s="121">
        <v>229959</v>
      </c>
      <c r="O833" s="121">
        <v>266404</v>
      </c>
      <c r="P833" s="121">
        <v>247606</v>
      </c>
      <c r="Q833" s="121">
        <v>236416</v>
      </c>
      <c r="R833" s="121"/>
      <c r="S833" s="121">
        <v>222957</v>
      </c>
      <c r="T833" s="121">
        <v>133202</v>
      </c>
      <c r="U833" s="121">
        <v>247606</v>
      </c>
      <c r="V833" s="121">
        <v>236416</v>
      </c>
      <c r="W833" s="169"/>
      <c r="X833" s="783"/>
      <c r="Y833" s="784"/>
      <c r="Z833" s="137"/>
    </row>
    <row r="834" spans="2:26" x14ac:dyDescent="0.35">
      <c r="B834" s="40"/>
      <c r="F834" t="s">
        <v>829</v>
      </c>
      <c r="G834" t="s">
        <v>830</v>
      </c>
      <c r="L834" s="17"/>
      <c r="M834" s="121"/>
      <c r="N834" s="121">
        <v>229959</v>
      </c>
      <c r="O834" s="121">
        <v>266404</v>
      </c>
      <c r="P834" s="121">
        <v>247606</v>
      </c>
      <c r="Q834" s="121">
        <v>236416</v>
      </c>
      <c r="R834" s="121"/>
      <c r="S834" s="121">
        <v>222957</v>
      </c>
      <c r="T834" s="121">
        <v>133202</v>
      </c>
      <c r="U834" s="121">
        <v>247606</v>
      </c>
      <c r="V834" s="121">
        <v>236416</v>
      </c>
      <c r="W834" s="169"/>
      <c r="X834" s="783"/>
      <c r="Y834" s="784"/>
      <c r="Z834" s="137"/>
    </row>
    <row r="835" spans="2:26" x14ac:dyDescent="0.35">
      <c r="B835" s="40"/>
      <c r="L835" s="17"/>
      <c r="M835" s="121"/>
      <c r="N835" s="121"/>
      <c r="O835" s="121"/>
      <c r="P835" s="121"/>
      <c r="Q835" s="121"/>
      <c r="R835" s="121"/>
      <c r="S835" s="121"/>
      <c r="T835" s="121"/>
      <c r="U835" s="121"/>
      <c r="V835" s="121"/>
      <c r="W835" s="169"/>
      <c r="X835" s="783"/>
      <c r="Y835" s="784"/>
      <c r="Z835" s="137"/>
    </row>
    <row r="836" spans="2:26" x14ac:dyDescent="0.35">
      <c r="B836" s="40" t="s">
        <v>671</v>
      </c>
      <c r="C836" t="s">
        <v>831</v>
      </c>
      <c r="L836" s="17"/>
      <c r="M836" s="121"/>
      <c r="N836" s="121"/>
      <c r="O836" s="121"/>
      <c r="P836" s="121"/>
      <c r="Q836" s="121"/>
      <c r="R836" s="121"/>
      <c r="S836" s="121"/>
      <c r="T836" s="121"/>
      <c r="U836" s="121"/>
      <c r="V836" s="121"/>
      <c r="W836" s="169"/>
      <c r="X836" s="783"/>
      <c r="Y836" s="784"/>
      <c r="Z836" s="137"/>
    </row>
    <row r="837" spans="2:26" x14ac:dyDescent="0.35">
      <c r="B837" s="40"/>
      <c r="L837" s="17"/>
      <c r="M837" s="121"/>
      <c r="N837" s="121"/>
      <c r="O837" s="121"/>
      <c r="P837" s="121"/>
      <c r="Q837" s="121"/>
      <c r="R837" s="121"/>
      <c r="S837" s="121"/>
      <c r="T837" s="121"/>
      <c r="U837" s="121"/>
      <c r="V837" s="121"/>
      <c r="W837" s="169"/>
      <c r="X837" s="783"/>
      <c r="Y837" s="784"/>
      <c r="Z837" s="137"/>
    </row>
    <row r="838" spans="2:26" x14ac:dyDescent="0.35">
      <c r="B838" s="40"/>
      <c r="C838" t="s">
        <v>50</v>
      </c>
      <c r="D838" t="s">
        <v>832</v>
      </c>
      <c r="E838" t="s">
        <v>267</v>
      </c>
      <c r="F838" t="s">
        <v>833</v>
      </c>
      <c r="L838" s="17"/>
      <c r="M838" s="121"/>
      <c r="N838" s="121"/>
      <c r="O838" s="121"/>
      <c r="P838" s="121"/>
      <c r="Q838" s="121"/>
      <c r="R838" s="121"/>
      <c r="S838" s="121"/>
      <c r="T838" s="121"/>
      <c r="U838" s="121"/>
      <c r="V838" s="121"/>
      <c r="W838" s="169"/>
      <c r="X838" s="783"/>
      <c r="Y838" s="784"/>
      <c r="Z838" s="137"/>
    </row>
    <row r="839" spans="2:26" x14ac:dyDescent="0.35">
      <c r="B839" s="40"/>
      <c r="D839" t="s">
        <v>834</v>
      </c>
      <c r="L839" s="17"/>
      <c r="M839" s="121"/>
      <c r="N839" s="121"/>
      <c r="O839" s="121"/>
      <c r="P839" s="121"/>
      <c r="Q839" s="121"/>
      <c r="R839" s="121"/>
      <c r="S839" s="121"/>
      <c r="T839" s="121"/>
      <c r="U839" s="121"/>
      <c r="V839" s="121"/>
      <c r="W839" s="169"/>
      <c r="X839" s="783"/>
      <c r="Y839" s="784"/>
      <c r="Z839" s="137"/>
    </row>
    <row r="840" spans="2:26" x14ac:dyDescent="0.35">
      <c r="B840" s="40"/>
      <c r="L840" s="17"/>
      <c r="M840" s="121"/>
      <c r="N840" s="121"/>
      <c r="O840" s="121"/>
      <c r="P840" s="121"/>
      <c r="Q840" s="121"/>
      <c r="R840" s="121"/>
      <c r="S840" s="121"/>
      <c r="T840" s="121"/>
      <c r="U840" s="121"/>
      <c r="V840" s="121"/>
      <c r="W840" s="169"/>
      <c r="X840" s="783"/>
      <c r="Y840" s="784"/>
      <c r="Z840" s="137"/>
    </row>
    <row r="841" spans="2:26" x14ac:dyDescent="0.35">
      <c r="B841" s="40"/>
      <c r="C841" t="s">
        <v>91</v>
      </c>
      <c r="D841" t="s">
        <v>835</v>
      </c>
      <c r="E841" t="s">
        <v>272</v>
      </c>
      <c r="F841" t="s">
        <v>836</v>
      </c>
      <c r="L841" s="17"/>
      <c r="M841" s="121"/>
      <c r="N841" s="121"/>
      <c r="O841" s="121"/>
      <c r="P841" s="121"/>
      <c r="Q841" s="121"/>
      <c r="R841" s="121"/>
      <c r="S841" s="121"/>
      <c r="T841" s="121"/>
      <c r="U841" s="121"/>
      <c r="V841" s="121"/>
      <c r="W841" s="169"/>
      <c r="X841" s="783"/>
      <c r="Y841" s="784"/>
      <c r="Z841" s="137"/>
    </row>
    <row r="842" spans="2:26" x14ac:dyDescent="0.35">
      <c r="B842" s="40"/>
      <c r="E842" t="s">
        <v>274</v>
      </c>
      <c r="F842" t="s">
        <v>837</v>
      </c>
      <c r="L842" s="17"/>
      <c r="M842" s="121"/>
      <c r="N842" s="121"/>
      <c r="O842" s="121"/>
      <c r="P842" s="121"/>
      <c r="Q842" s="121"/>
      <c r="R842" s="121"/>
      <c r="S842" s="121"/>
      <c r="T842" s="121"/>
      <c r="U842" s="121"/>
      <c r="V842" s="121"/>
      <c r="W842" s="169"/>
      <c r="X842" s="783"/>
      <c r="Y842" s="784"/>
      <c r="Z842" s="137"/>
    </row>
    <row r="843" spans="2:26" x14ac:dyDescent="0.35">
      <c r="B843" s="40"/>
      <c r="L843" s="17"/>
      <c r="M843" s="121"/>
      <c r="N843" s="121"/>
      <c r="O843" s="121"/>
      <c r="P843" s="121"/>
      <c r="Q843" s="121"/>
      <c r="R843" s="121"/>
      <c r="S843" s="121"/>
      <c r="T843" s="121"/>
      <c r="U843" s="121"/>
      <c r="V843" s="121"/>
      <c r="W843" s="169"/>
      <c r="X843" s="783"/>
      <c r="Y843" s="784"/>
      <c r="Z843" s="137"/>
    </row>
    <row r="844" spans="2:26" x14ac:dyDescent="0.35">
      <c r="B844" s="40"/>
      <c r="C844" t="s">
        <v>94</v>
      </c>
      <c r="D844" t="s">
        <v>838</v>
      </c>
      <c r="E844" t="s">
        <v>277</v>
      </c>
      <c r="F844" t="s">
        <v>839</v>
      </c>
      <c r="L844" s="17"/>
      <c r="M844" s="121"/>
      <c r="N844" s="121"/>
      <c r="O844" s="121"/>
      <c r="P844" s="121"/>
      <c r="Q844" s="121"/>
      <c r="R844" s="121"/>
      <c r="S844" s="121"/>
      <c r="T844" s="121"/>
      <c r="U844" s="121"/>
      <c r="V844" s="121"/>
      <c r="W844" s="169"/>
      <c r="X844" s="783"/>
      <c r="Y844" s="784"/>
      <c r="Z844" s="137"/>
    </row>
    <row r="845" spans="2:26" x14ac:dyDescent="0.35">
      <c r="B845" s="40"/>
      <c r="E845" t="s">
        <v>279</v>
      </c>
      <c r="F845" t="s">
        <v>840</v>
      </c>
      <c r="L845" s="17"/>
      <c r="M845" s="121"/>
      <c r="N845" s="121"/>
      <c r="O845" s="121"/>
      <c r="P845" s="121"/>
      <c r="Q845" s="121"/>
      <c r="R845" s="121"/>
      <c r="S845" s="121">
        <v>1205</v>
      </c>
      <c r="T845" s="121"/>
      <c r="U845" s="121"/>
      <c r="V845" s="121"/>
      <c r="W845" s="169"/>
      <c r="X845" s="783"/>
      <c r="Y845" s="784"/>
      <c r="Z845" s="137"/>
    </row>
    <row r="846" spans="2:26" x14ac:dyDescent="0.35">
      <c r="B846" s="40"/>
      <c r="E846">
        <v>3.3</v>
      </c>
      <c r="F846" t="s">
        <v>841</v>
      </c>
      <c r="L846" s="17"/>
      <c r="M846" s="121"/>
      <c r="N846" s="121"/>
      <c r="O846" s="121"/>
      <c r="P846" s="121"/>
      <c r="Q846" s="121"/>
      <c r="R846" s="121"/>
      <c r="S846" s="121"/>
      <c r="T846" s="121"/>
      <c r="U846" s="121"/>
      <c r="V846" s="121"/>
      <c r="W846" s="169"/>
      <c r="X846" s="783"/>
      <c r="Y846" s="784"/>
      <c r="Z846" s="137"/>
    </row>
    <row r="847" spans="2:26" x14ac:dyDescent="0.35">
      <c r="B847" s="40"/>
      <c r="L847" s="17"/>
      <c r="M847" s="121"/>
      <c r="N847" s="121"/>
      <c r="O847" s="121"/>
      <c r="P847" s="121"/>
      <c r="Q847" s="121"/>
      <c r="R847" s="121"/>
      <c r="S847" s="121"/>
      <c r="T847" s="121"/>
      <c r="U847" s="121"/>
      <c r="V847" s="121"/>
      <c r="W847" s="169"/>
      <c r="X847" s="783"/>
      <c r="Y847" s="784"/>
      <c r="Z847" s="137"/>
    </row>
    <row r="848" spans="2:26" x14ac:dyDescent="0.35">
      <c r="B848" s="40"/>
      <c r="C848" t="s">
        <v>96</v>
      </c>
      <c r="D848" t="s">
        <v>842</v>
      </c>
      <c r="E848" t="s">
        <v>282</v>
      </c>
      <c r="F848" t="s">
        <v>843</v>
      </c>
      <c r="L848" s="17"/>
      <c r="M848" s="121"/>
      <c r="N848" s="121"/>
      <c r="O848" s="121"/>
      <c r="P848" s="121"/>
      <c r="Q848" s="121"/>
      <c r="R848" s="121"/>
      <c r="S848" s="121"/>
      <c r="T848" s="121"/>
      <c r="U848" s="121"/>
      <c r="V848" s="121"/>
      <c r="W848" s="169"/>
      <c r="X848" s="783"/>
      <c r="Y848" s="784"/>
      <c r="Z848" s="137"/>
    </row>
    <row r="849" spans="2:26" ht="15" thickBot="1" x14ac:dyDescent="0.4">
      <c r="B849" s="111"/>
      <c r="C849" s="112"/>
      <c r="D849" s="112"/>
      <c r="E849" s="112" t="s">
        <v>284</v>
      </c>
      <c r="F849" s="112" t="s">
        <v>844</v>
      </c>
      <c r="G849" s="112"/>
      <c r="H849" s="112"/>
      <c r="I849" s="112"/>
      <c r="J849" s="112"/>
      <c r="K849" s="112"/>
      <c r="L849" s="23"/>
      <c r="M849" s="126"/>
      <c r="N849" s="126"/>
      <c r="O849" s="126"/>
      <c r="P849" s="126"/>
      <c r="Q849" s="126"/>
      <c r="R849" s="126"/>
      <c r="S849" s="126"/>
      <c r="T849" s="126"/>
      <c r="U849" s="126"/>
      <c r="V849" s="126"/>
      <c r="W849" s="170"/>
      <c r="X849" s="783"/>
      <c r="Y849" s="784"/>
      <c r="Z849" s="138"/>
    </row>
  </sheetData>
  <mergeCells count="846">
    <mergeCell ref="I8:M8"/>
    <mergeCell ref="B9:E9"/>
    <mergeCell ref="B10:L14"/>
    <mergeCell ref="M10:M14"/>
    <mergeCell ref="N10:R11"/>
    <mergeCell ref="S10:W11"/>
    <mergeCell ref="V12:V14"/>
    <mergeCell ref="W12:W14"/>
    <mergeCell ref="X1:Z1"/>
    <mergeCell ref="A2:Z2"/>
    <mergeCell ref="A3:Z3"/>
    <mergeCell ref="I5:M5"/>
    <mergeCell ref="I6:M6"/>
    <mergeCell ref="I7:M7"/>
    <mergeCell ref="B15:L15"/>
    <mergeCell ref="X15:Y15"/>
    <mergeCell ref="B16:L16"/>
    <mergeCell ref="X16:Y16"/>
    <mergeCell ref="X17:Y17"/>
    <mergeCell ref="X18:Y18"/>
    <mergeCell ref="X10:Y14"/>
    <mergeCell ref="Z10:Z14"/>
    <mergeCell ref="N12:N14"/>
    <mergeCell ref="O12:O14"/>
    <mergeCell ref="P12:P14"/>
    <mergeCell ref="Q12:Q14"/>
    <mergeCell ref="R12:R14"/>
    <mergeCell ref="S12:S14"/>
    <mergeCell ref="T12:T14"/>
    <mergeCell ref="U12:U14"/>
    <mergeCell ref="X25:Y25"/>
    <mergeCell ref="X26:Y26"/>
    <mergeCell ref="X27:Y27"/>
    <mergeCell ref="X28:Y28"/>
    <mergeCell ref="X29:Y29"/>
    <mergeCell ref="X30:Y30"/>
    <mergeCell ref="X19:Y19"/>
    <mergeCell ref="X20:Y20"/>
    <mergeCell ref="X21:Y21"/>
    <mergeCell ref="X22:Y22"/>
    <mergeCell ref="X23:Y23"/>
    <mergeCell ref="X24:Y24"/>
    <mergeCell ref="X37:Y37"/>
    <mergeCell ref="X38:Y38"/>
    <mergeCell ref="X39:Y39"/>
    <mergeCell ref="X40:Y40"/>
    <mergeCell ref="X41:Y41"/>
    <mergeCell ref="X42:Y42"/>
    <mergeCell ref="X31:Y31"/>
    <mergeCell ref="X32:Y32"/>
    <mergeCell ref="X33:Y33"/>
    <mergeCell ref="X34:Y34"/>
    <mergeCell ref="X35:Y35"/>
    <mergeCell ref="X36:Y36"/>
    <mergeCell ref="X52:Y52"/>
    <mergeCell ref="X53:Y53"/>
    <mergeCell ref="X54:Y54"/>
    <mergeCell ref="X55:Y55"/>
    <mergeCell ref="X56:Y56"/>
    <mergeCell ref="X57:Y57"/>
    <mergeCell ref="X43:Y43"/>
    <mergeCell ref="X44:Y44"/>
    <mergeCell ref="X45:Y45"/>
    <mergeCell ref="X46:Y46"/>
    <mergeCell ref="X47:Y47"/>
    <mergeCell ref="X48:Y48"/>
    <mergeCell ref="X49:Y49"/>
    <mergeCell ref="X50:Y50"/>
    <mergeCell ref="X51:Y51"/>
    <mergeCell ref="X64:Y64"/>
    <mergeCell ref="X65:Y65"/>
    <mergeCell ref="X66:Y66"/>
    <mergeCell ref="X67:Y67"/>
    <mergeCell ref="X68:Y68"/>
    <mergeCell ref="X69:Y69"/>
    <mergeCell ref="X58:Y58"/>
    <mergeCell ref="X59:Y59"/>
    <mergeCell ref="X60:Y60"/>
    <mergeCell ref="X61:Y61"/>
    <mergeCell ref="X62:Y62"/>
    <mergeCell ref="X63:Y63"/>
    <mergeCell ref="X76:Y76"/>
    <mergeCell ref="X77:Y77"/>
    <mergeCell ref="X78:Y78"/>
    <mergeCell ref="X79:Y79"/>
    <mergeCell ref="X80:Y80"/>
    <mergeCell ref="X81:Y81"/>
    <mergeCell ref="X70:Y70"/>
    <mergeCell ref="X71:Y71"/>
    <mergeCell ref="X72:Y72"/>
    <mergeCell ref="X73:Y73"/>
    <mergeCell ref="X74:Y74"/>
    <mergeCell ref="X75:Y75"/>
    <mergeCell ref="X88:Y88"/>
    <mergeCell ref="X89:Y89"/>
    <mergeCell ref="X90:Y90"/>
    <mergeCell ref="X91:Y91"/>
    <mergeCell ref="X92:Y92"/>
    <mergeCell ref="X93:Y93"/>
    <mergeCell ref="X82:Y82"/>
    <mergeCell ref="X83:Y83"/>
    <mergeCell ref="X84:Y84"/>
    <mergeCell ref="X85:Y85"/>
    <mergeCell ref="X86:Y86"/>
    <mergeCell ref="X87:Y87"/>
    <mergeCell ref="X100:Y100"/>
    <mergeCell ref="X101:Y101"/>
    <mergeCell ref="X102:Y102"/>
    <mergeCell ref="X103:Y103"/>
    <mergeCell ref="X104:Y104"/>
    <mergeCell ref="X105:Y105"/>
    <mergeCell ref="X94:Y94"/>
    <mergeCell ref="X95:Y95"/>
    <mergeCell ref="X96:Y96"/>
    <mergeCell ref="X97:Y97"/>
    <mergeCell ref="X98:Y98"/>
    <mergeCell ref="X99:Y99"/>
    <mergeCell ref="X112:Y112"/>
    <mergeCell ref="X113:Y113"/>
    <mergeCell ref="X114:Y114"/>
    <mergeCell ref="X115:Y115"/>
    <mergeCell ref="X116:Y116"/>
    <mergeCell ref="X117:Y117"/>
    <mergeCell ref="X106:Y106"/>
    <mergeCell ref="X107:Y107"/>
    <mergeCell ref="X108:Y108"/>
    <mergeCell ref="X109:Y109"/>
    <mergeCell ref="X110:Y110"/>
    <mergeCell ref="X111:Y111"/>
    <mergeCell ref="X124:Y124"/>
    <mergeCell ref="X125:Y125"/>
    <mergeCell ref="X126:Y126"/>
    <mergeCell ref="X127:Y127"/>
    <mergeCell ref="X128:Y128"/>
    <mergeCell ref="X129:Y129"/>
    <mergeCell ref="X118:Y118"/>
    <mergeCell ref="X119:Y119"/>
    <mergeCell ref="X120:Y120"/>
    <mergeCell ref="X121:Y121"/>
    <mergeCell ref="X122:Y122"/>
    <mergeCell ref="X123:Y123"/>
    <mergeCell ref="X136:Y136"/>
    <mergeCell ref="X137:Y137"/>
    <mergeCell ref="X138:Y138"/>
    <mergeCell ref="X139:Y139"/>
    <mergeCell ref="X140:Y140"/>
    <mergeCell ref="X141:Y141"/>
    <mergeCell ref="X130:Y130"/>
    <mergeCell ref="X131:Y131"/>
    <mergeCell ref="X132:Y132"/>
    <mergeCell ref="X133:Y133"/>
    <mergeCell ref="X134:Y134"/>
    <mergeCell ref="X135:Y135"/>
    <mergeCell ref="X148:Y148"/>
    <mergeCell ref="X149:Y149"/>
    <mergeCell ref="X150:Y150"/>
    <mergeCell ref="X151:Y151"/>
    <mergeCell ref="X152:Y152"/>
    <mergeCell ref="X153:Y153"/>
    <mergeCell ref="X142:Y142"/>
    <mergeCell ref="X143:Y143"/>
    <mergeCell ref="X144:Y144"/>
    <mergeCell ref="X145:Y145"/>
    <mergeCell ref="X146:Y146"/>
    <mergeCell ref="X147:Y147"/>
    <mergeCell ref="X160:Y160"/>
    <mergeCell ref="X161:Y161"/>
    <mergeCell ref="X162:Y162"/>
    <mergeCell ref="X163:Y163"/>
    <mergeCell ref="X164:Y164"/>
    <mergeCell ref="X165:Y165"/>
    <mergeCell ref="X154:Y154"/>
    <mergeCell ref="X155:Y155"/>
    <mergeCell ref="X156:Y156"/>
    <mergeCell ref="X157:Y157"/>
    <mergeCell ref="X158:Y158"/>
    <mergeCell ref="X159:Y159"/>
    <mergeCell ref="X172:Y172"/>
    <mergeCell ref="X173:Y173"/>
    <mergeCell ref="X174:Y174"/>
    <mergeCell ref="X175:Y175"/>
    <mergeCell ref="X176:Y176"/>
    <mergeCell ref="X177:Y177"/>
    <mergeCell ref="X166:Y166"/>
    <mergeCell ref="X167:Y167"/>
    <mergeCell ref="X168:Y168"/>
    <mergeCell ref="X169:Y169"/>
    <mergeCell ref="X170:Y170"/>
    <mergeCell ref="X171:Y171"/>
    <mergeCell ref="X184:Y184"/>
    <mergeCell ref="X185:Y185"/>
    <mergeCell ref="X186:Y186"/>
    <mergeCell ref="X187:Y187"/>
    <mergeCell ref="X188:Y188"/>
    <mergeCell ref="X189:Y189"/>
    <mergeCell ref="X178:Y178"/>
    <mergeCell ref="X179:Y179"/>
    <mergeCell ref="X180:Y180"/>
    <mergeCell ref="X181:Y181"/>
    <mergeCell ref="X182:Y182"/>
    <mergeCell ref="X183:Y183"/>
    <mergeCell ref="X196:Y196"/>
    <mergeCell ref="X197:Y197"/>
    <mergeCell ref="X198:Y198"/>
    <mergeCell ref="X199:Y199"/>
    <mergeCell ref="X200:Y200"/>
    <mergeCell ref="X201:Y201"/>
    <mergeCell ref="X190:Y190"/>
    <mergeCell ref="X191:Y191"/>
    <mergeCell ref="X192:Y192"/>
    <mergeCell ref="X193:Y193"/>
    <mergeCell ref="X194:Y194"/>
    <mergeCell ref="X195:Y195"/>
    <mergeCell ref="X208:Y208"/>
    <mergeCell ref="X209:Y209"/>
    <mergeCell ref="X210:Y210"/>
    <mergeCell ref="X211:Y211"/>
    <mergeCell ref="X212:Y212"/>
    <mergeCell ref="X213:Y213"/>
    <mergeCell ref="X202:Y202"/>
    <mergeCell ref="X203:Y203"/>
    <mergeCell ref="X204:Y204"/>
    <mergeCell ref="X205:Y205"/>
    <mergeCell ref="X206:Y206"/>
    <mergeCell ref="X207:Y207"/>
    <mergeCell ref="X220:Y220"/>
    <mergeCell ref="X221:Y221"/>
    <mergeCell ref="X222:Y222"/>
    <mergeCell ref="X223:Y223"/>
    <mergeCell ref="X224:Y224"/>
    <mergeCell ref="X225:Y225"/>
    <mergeCell ref="X214:Y214"/>
    <mergeCell ref="X215:Y215"/>
    <mergeCell ref="X216:Y216"/>
    <mergeCell ref="X217:Y217"/>
    <mergeCell ref="X218:Y218"/>
    <mergeCell ref="X219:Y219"/>
    <mergeCell ref="X232:Y232"/>
    <mergeCell ref="X233:Y233"/>
    <mergeCell ref="X234:Y234"/>
    <mergeCell ref="X235:Y235"/>
    <mergeCell ref="X236:Y236"/>
    <mergeCell ref="X237:Y237"/>
    <mergeCell ref="X226:Y226"/>
    <mergeCell ref="X227:Y227"/>
    <mergeCell ref="X228:Y228"/>
    <mergeCell ref="X229:Y229"/>
    <mergeCell ref="X230:Y230"/>
    <mergeCell ref="X231:Y231"/>
    <mergeCell ref="X238:Y238"/>
    <mergeCell ref="X239:Y239"/>
    <mergeCell ref="R240:R245"/>
    <mergeCell ref="X240:Y240"/>
    <mergeCell ref="X241:Y241"/>
    <mergeCell ref="X242:Y242"/>
    <mergeCell ref="X243:Y243"/>
    <mergeCell ref="X244:Y244"/>
    <mergeCell ref="X245:Y245"/>
    <mergeCell ref="X252:Y252"/>
    <mergeCell ref="X253:Y253"/>
    <mergeCell ref="X254:Y254"/>
    <mergeCell ref="X257:Y257"/>
    <mergeCell ref="X258:Y258"/>
    <mergeCell ref="X259:Y259"/>
    <mergeCell ref="X246:Y246"/>
    <mergeCell ref="X247:Y247"/>
    <mergeCell ref="X248:Y248"/>
    <mergeCell ref="X249:Y249"/>
    <mergeCell ref="X250:Y250"/>
    <mergeCell ref="X251:Y251"/>
    <mergeCell ref="X269:Y269"/>
    <mergeCell ref="X270:Y270"/>
    <mergeCell ref="X271:Y271"/>
    <mergeCell ref="X272:Y272"/>
    <mergeCell ref="X273:Y273"/>
    <mergeCell ref="X274:Y274"/>
    <mergeCell ref="X260:Y260"/>
    <mergeCell ref="X261:Y261"/>
    <mergeCell ref="X262:Y262"/>
    <mergeCell ref="X263:Y263"/>
    <mergeCell ref="X264:Y264"/>
    <mergeCell ref="X265:Y265"/>
    <mergeCell ref="X285:Y285"/>
    <mergeCell ref="X286:Y286"/>
    <mergeCell ref="X287:Y287"/>
    <mergeCell ref="X288:Y288"/>
    <mergeCell ref="X289:Y289"/>
    <mergeCell ref="X290:Y290"/>
    <mergeCell ref="X275:Y275"/>
    <mergeCell ref="X276:Y276"/>
    <mergeCell ref="X277:Y277"/>
    <mergeCell ref="X278:Y278"/>
    <mergeCell ref="X283:Y283"/>
    <mergeCell ref="X284:Y284"/>
    <mergeCell ref="X297:Y297"/>
    <mergeCell ref="X298:Y298"/>
    <mergeCell ref="X299:Y299"/>
    <mergeCell ref="X300:Y300"/>
    <mergeCell ref="X301:Y301"/>
    <mergeCell ref="X302:Y302"/>
    <mergeCell ref="X291:Y291"/>
    <mergeCell ref="X292:Y292"/>
    <mergeCell ref="X293:Y293"/>
    <mergeCell ref="X294:Y294"/>
    <mergeCell ref="X295:Y295"/>
    <mergeCell ref="X296:Y296"/>
    <mergeCell ref="X316:Y316"/>
    <mergeCell ref="X317:Y317"/>
    <mergeCell ref="X318:Y318"/>
    <mergeCell ref="X319:Y319"/>
    <mergeCell ref="X320:Y320"/>
    <mergeCell ref="X321:Y321"/>
    <mergeCell ref="X303:Y303"/>
    <mergeCell ref="X304:Y304"/>
    <mergeCell ref="X312:Y312"/>
    <mergeCell ref="X313:Y313"/>
    <mergeCell ref="X314:Y314"/>
    <mergeCell ref="X315:Y315"/>
    <mergeCell ref="X328:Y328"/>
    <mergeCell ref="X329:Y329"/>
    <mergeCell ref="X330:Y330"/>
    <mergeCell ref="X331:Y331"/>
    <mergeCell ref="X332:Y332"/>
    <mergeCell ref="X333:Y333"/>
    <mergeCell ref="X322:Y322"/>
    <mergeCell ref="X323:Y323"/>
    <mergeCell ref="X324:Y324"/>
    <mergeCell ref="X325:Y325"/>
    <mergeCell ref="X326:Y326"/>
    <mergeCell ref="X327:Y327"/>
    <mergeCell ref="X340:Y340"/>
    <mergeCell ref="X341:Y341"/>
    <mergeCell ref="X342:Y342"/>
    <mergeCell ref="X343:Y343"/>
    <mergeCell ref="X344:Y344"/>
    <mergeCell ref="X345:Y345"/>
    <mergeCell ref="X334:Y334"/>
    <mergeCell ref="X335:Y335"/>
    <mergeCell ref="X336:Y336"/>
    <mergeCell ref="X337:Y337"/>
    <mergeCell ref="X338:Y338"/>
    <mergeCell ref="X339:Y339"/>
    <mergeCell ref="X352:Y352"/>
    <mergeCell ref="X353:Y353"/>
    <mergeCell ref="X354:Y354"/>
    <mergeCell ref="X355:Y355"/>
    <mergeCell ref="X356:Y356"/>
    <mergeCell ref="X357:Y357"/>
    <mergeCell ref="X346:Y346"/>
    <mergeCell ref="X347:Y347"/>
    <mergeCell ref="X348:Y348"/>
    <mergeCell ref="X349:Y349"/>
    <mergeCell ref="X350:Y350"/>
    <mergeCell ref="X351:Y351"/>
    <mergeCell ref="X364:Y364"/>
    <mergeCell ref="X365:Y365"/>
    <mergeCell ref="X366:Y366"/>
    <mergeCell ref="X367:Y367"/>
    <mergeCell ref="X368:Y368"/>
    <mergeCell ref="X369:Y369"/>
    <mergeCell ref="X358:Y358"/>
    <mergeCell ref="X359:Y359"/>
    <mergeCell ref="X360:Y360"/>
    <mergeCell ref="X361:Y361"/>
    <mergeCell ref="X362:Y362"/>
    <mergeCell ref="X363:Y363"/>
    <mergeCell ref="X376:Y376"/>
    <mergeCell ref="X377:Y377"/>
    <mergeCell ref="X378:Y378"/>
    <mergeCell ref="X379:Y379"/>
    <mergeCell ref="X380:Y380"/>
    <mergeCell ref="X381:Y381"/>
    <mergeCell ref="X370:Y370"/>
    <mergeCell ref="X371:Y371"/>
    <mergeCell ref="X372:Y372"/>
    <mergeCell ref="X373:Y373"/>
    <mergeCell ref="X374:Y374"/>
    <mergeCell ref="X375:Y375"/>
    <mergeCell ref="X388:Y388"/>
    <mergeCell ref="X389:Y389"/>
    <mergeCell ref="X390:Y390"/>
    <mergeCell ref="X391:Y391"/>
    <mergeCell ref="X392:Y392"/>
    <mergeCell ref="X393:Y393"/>
    <mergeCell ref="X382:Y382"/>
    <mergeCell ref="X383:Y383"/>
    <mergeCell ref="X384:Y384"/>
    <mergeCell ref="X385:Y385"/>
    <mergeCell ref="X386:Y386"/>
    <mergeCell ref="X387:Y387"/>
    <mergeCell ref="X400:Y400"/>
    <mergeCell ref="X401:Y401"/>
    <mergeCell ref="X402:Y402"/>
    <mergeCell ref="X403:Y403"/>
    <mergeCell ref="X404:Y404"/>
    <mergeCell ref="X405:Y405"/>
    <mergeCell ref="X394:Y394"/>
    <mergeCell ref="X395:Y395"/>
    <mergeCell ref="X396:Y396"/>
    <mergeCell ref="X397:Y397"/>
    <mergeCell ref="X398:Y398"/>
    <mergeCell ref="X399:Y399"/>
    <mergeCell ref="X412:Y412"/>
    <mergeCell ref="X413:Y413"/>
    <mergeCell ref="X414:Y414"/>
    <mergeCell ref="X415:Y415"/>
    <mergeCell ref="X416:Y416"/>
    <mergeCell ref="X417:Y417"/>
    <mergeCell ref="X406:Y406"/>
    <mergeCell ref="X407:Y407"/>
    <mergeCell ref="X408:Y408"/>
    <mergeCell ref="X409:Y409"/>
    <mergeCell ref="X410:Y410"/>
    <mergeCell ref="X411:Y411"/>
    <mergeCell ref="X424:Y424"/>
    <mergeCell ref="X425:Y425"/>
    <mergeCell ref="X426:Y426"/>
    <mergeCell ref="X427:Y427"/>
    <mergeCell ref="X428:Y428"/>
    <mergeCell ref="X429:Y429"/>
    <mergeCell ref="X418:Y418"/>
    <mergeCell ref="X419:Y419"/>
    <mergeCell ref="X420:Y420"/>
    <mergeCell ref="X421:Y421"/>
    <mergeCell ref="X422:Y422"/>
    <mergeCell ref="X423:Y423"/>
    <mergeCell ref="X436:Y436"/>
    <mergeCell ref="X437:Y437"/>
    <mergeCell ref="X438:Y438"/>
    <mergeCell ref="X439:Y439"/>
    <mergeCell ref="X440:Y440"/>
    <mergeCell ref="X441:Y441"/>
    <mergeCell ref="X430:Y430"/>
    <mergeCell ref="X431:Y431"/>
    <mergeCell ref="X432:Y432"/>
    <mergeCell ref="X433:Y433"/>
    <mergeCell ref="X434:Y434"/>
    <mergeCell ref="X435:Y435"/>
    <mergeCell ref="X448:Y448"/>
    <mergeCell ref="X449:Y449"/>
    <mergeCell ref="X450:Y450"/>
    <mergeCell ref="X451:Y451"/>
    <mergeCell ref="X452:Y452"/>
    <mergeCell ref="X453:Y453"/>
    <mergeCell ref="X442:Y442"/>
    <mergeCell ref="X443:Y443"/>
    <mergeCell ref="X444:Y444"/>
    <mergeCell ref="X445:Y445"/>
    <mergeCell ref="X446:Y446"/>
    <mergeCell ref="X447:Y447"/>
    <mergeCell ref="X460:Y460"/>
    <mergeCell ref="X461:Y461"/>
    <mergeCell ref="X462:Y462"/>
    <mergeCell ref="X463:Y463"/>
    <mergeCell ref="X464:Y464"/>
    <mergeCell ref="X465:Y465"/>
    <mergeCell ref="X454:Y454"/>
    <mergeCell ref="X455:Y455"/>
    <mergeCell ref="X456:Y456"/>
    <mergeCell ref="X457:Y457"/>
    <mergeCell ref="X458:Y458"/>
    <mergeCell ref="X459:Y459"/>
    <mergeCell ref="X472:Y472"/>
    <mergeCell ref="X473:Y473"/>
    <mergeCell ref="X474:Y474"/>
    <mergeCell ref="X475:Y475"/>
    <mergeCell ref="X476:Y476"/>
    <mergeCell ref="X477:Y477"/>
    <mergeCell ref="X466:Y466"/>
    <mergeCell ref="X467:Y467"/>
    <mergeCell ref="X468:Y468"/>
    <mergeCell ref="X469:Y469"/>
    <mergeCell ref="X470:Y470"/>
    <mergeCell ref="X471:Y471"/>
    <mergeCell ref="X484:Y484"/>
    <mergeCell ref="X485:Y485"/>
    <mergeCell ref="X486:Y486"/>
    <mergeCell ref="X487:Y487"/>
    <mergeCell ref="X488:Y488"/>
    <mergeCell ref="X489:Y489"/>
    <mergeCell ref="X478:Y478"/>
    <mergeCell ref="X479:Y479"/>
    <mergeCell ref="X480:Y480"/>
    <mergeCell ref="X481:Y481"/>
    <mergeCell ref="X482:Y482"/>
    <mergeCell ref="X483:Y483"/>
    <mergeCell ref="X496:Y496"/>
    <mergeCell ref="X497:Y497"/>
    <mergeCell ref="X498:Y498"/>
    <mergeCell ref="X499:Y499"/>
    <mergeCell ref="X500:Y500"/>
    <mergeCell ref="X501:Y501"/>
    <mergeCell ref="X490:Y490"/>
    <mergeCell ref="X491:Y491"/>
    <mergeCell ref="X492:Y492"/>
    <mergeCell ref="X493:Y493"/>
    <mergeCell ref="X494:Y494"/>
    <mergeCell ref="X495:Y495"/>
    <mergeCell ref="X508:Y508"/>
    <mergeCell ref="X509:Y509"/>
    <mergeCell ref="X510:Y510"/>
    <mergeCell ref="X511:Y511"/>
    <mergeCell ref="X512:Y512"/>
    <mergeCell ref="X513:Y513"/>
    <mergeCell ref="X502:Y502"/>
    <mergeCell ref="X503:Y503"/>
    <mergeCell ref="X504:Y504"/>
    <mergeCell ref="X505:Y505"/>
    <mergeCell ref="X506:Y506"/>
    <mergeCell ref="X507:Y507"/>
    <mergeCell ref="X520:Y520"/>
    <mergeCell ref="X521:Y521"/>
    <mergeCell ref="X522:Y522"/>
    <mergeCell ref="X523:Y523"/>
    <mergeCell ref="X524:Y524"/>
    <mergeCell ref="X525:Y525"/>
    <mergeCell ref="X514:Y514"/>
    <mergeCell ref="X515:Y515"/>
    <mergeCell ref="X516:Y516"/>
    <mergeCell ref="X517:Y517"/>
    <mergeCell ref="X518:Y518"/>
    <mergeCell ref="X519:Y519"/>
    <mergeCell ref="X532:Y532"/>
    <mergeCell ref="X533:Y533"/>
    <mergeCell ref="X534:Y534"/>
    <mergeCell ref="X535:Y535"/>
    <mergeCell ref="X536:Y536"/>
    <mergeCell ref="X537:Y537"/>
    <mergeCell ref="X526:Y526"/>
    <mergeCell ref="X527:Y527"/>
    <mergeCell ref="X528:Y528"/>
    <mergeCell ref="X529:Y529"/>
    <mergeCell ref="X530:Y530"/>
    <mergeCell ref="X531:Y531"/>
    <mergeCell ref="X544:Y544"/>
    <mergeCell ref="X545:Y545"/>
    <mergeCell ref="X546:Y546"/>
    <mergeCell ref="X547:Y547"/>
    <mergeCell ref="X548:Y548"/>
    <mergeCell ref="X549:Y549"/>
    <mergeCell ref="X538:Y538"/>
    <mergeCell ref="X539:Y539"/>
    <mergeCell ref="X540:Y540"/>
    <mergeCell ref="X541:Y541"/>
    <mergeCell ref="X542:Y542"/>
    <mergeCell ref="X543:Y543"/>
    <mergeCell ref="X556:Y556"/>
    <mergeCell ref="X557:Y557"/>
    <mergeCell ref="X558:Y558"/>
    <mergeCell ref="X559:Y559"/>
    <mergeCell ref="X560:Y560"/>
    <mergeCell ref="X561:Y561"/>
    <mergeCell ref="X550:Y550"/>
    <mergeCell ref="X551:Y551"/>
    <mergeCell ref="X552:Y552"/>
    <mergeCell ref="X553:Y553"/>
    <mergeCell ref="X554:Y554"/>
    <mergeCell ref="X555:Y555"/>
    <mergeCell ref="X568:Y568"/>
    <mergeCell ref="X569:Y569"/>
    <mergeCell ref="X570:Y570"/>
    <mergeCell ref="X571:Y571"/>
    <mergeCell ref="X572:Y572"/>
    <mergeCell ref="X573:Y573"/>
    <mergeCell ref="X562:Y562"/>
    <mergeCell ref="X563:Y563"/>
    <mergeCell ref="X564:Y564"/>
    <mergeCell ref="X565:Y565"/>
    <mergeCell ref="X566:Y566"/>
    <mergeCell ref="X567:Y567"/>
    <mergeCell ref="X580:Y580"/>
    <mergeCell ref="X581:Y581"/>
    <mergeCell ref="X582:Y582"/>
    <mergeCell ref="X583:Y583"/>
    <mergeCell ref="X584:Y584"/>
    <mergeCell ref="X585:Y585"/>
    <mergeCell ref="X574:Y574"/>
    <mergeCell ref="X575:Y575"/>
    <mergeCell ref="X576:Y576"/>
    <mergeCell ref="X577:Y577"/>
    <mergeCell ref="X578:Y578"/>
    <mergeCell ref="X579:Y579"/>
    <mergeCell ref="X592:Y592"/>
    <mergeCell ref="X593:Y593"/>
    <mergeCell ref="X594:Y594"/>
    <mergeCell ref="X595:Y595"/>
    <mergeCell ref="X596:Y596"/>
    <mergeCell ref="X597:Y597"/>
    <mergeCell ref="X586:Y586"/>
    <mergeCell ref="X587:Y587"/>
    <mergeCell ref="X588:Y588"/>
    <mergeCell ref="X589:Y589"/>
    <mergeCell ref="X590:Y590"/>
    <mergeCell ref="X591:Y591"/>
    <mergeCell ref="X604:Y604"/>
    <mergeCell ref="X605:Y605"/>
    <mergeCell ref="X606:Y606"/>
    <mergeCell ref="X607:Y607"/>
    <mergeCell ref="X608:Y608"/>
    <mergeCell ref="X609:Y609"/>
    <mergeCell ref="X598:Y598"/>
    <mergeCell ref="X599:Y599"/>
    <mergeCell ref="X600:Y600"/>
    <mergeCell ref="X601:Y601"/>
    <mergeCell ref="X602:Y602"/>
    <mergeCell ref="X603:Y603"/>
    <mergeCell ref="X616:Y616"/>
    <mergeCell ref="X617:Y617"/>
    <mergeCell ref="X618:Y618"/>
    <mergeCell ref="X619:Y619"/>
    <mergeCell ref="X620:Y620"/>
    <mergeCell ref="X621:Y621"/>
    <mergeCell ref="X610:Y610"/>
    <mergeCell ref="X611:Y611"/>
    <mergeCell ref="X612:Y612"/>
    <mergeCell ref="X613:Y613"/>
    <mergeCell ref="X614:Y614"/>
    <mergeCell ref="X615:Y615"/>
    <mergeCell ref="X628:Y628"/>
    <mergeCell ref="X629:Y629"/>
    <mergeCell ref="X630:Y630"/>
    <mergeCell ref="X631:Y631"/>
    <mergeCell ref="X632:Y632"/>
    <mergeCell ref="X633:Y633"/>
    <mergeCell ref="X622:Y622"/>
    <mergeCell ref="X623:Y623"/>
    <mergeCell ref="X624:Y624"/>
    <mergeCell ref="X625:Y625"/>
    <mergeCell ref="X626:Y626"/>
    <mergeCell ref="X627:Y627"/>
    <mergeCell ref="X640:Y640"/>
    <mergeCell ref="X641:Y641"/>
    <mergeCell ref="X642:Y642"/>
    <mergeCell ref="X643:Y643"/>
    <mergeCell ref="X644:Y644"/>
    <mergeCell ref="X645:Y645"/>
    <mergeCell ref="X634:Y634"/>
    <mergeCell ref="X635:Y635"/>
    <mergeCell ref="X636:Y636"/>
    <mergeCell ref="X637:Y637"/>
    <mergeCell ref="X638:Y638"/>
    <mergeCell ref="X639:Y639"/>
    <mergeCell ref="X652:Y652"/>
    <mergeCell ref="X653:Y653"/>
    <mergeCell ref="X654:Y654"/>
    <mergeCell ref="X655:Y655"/>
    <mergeCell ref="X656:Y656"/>
    <mergeCell ref="X657:Y657"/>
    <mergeCell ref="X646:Y646"/>
    <mergeCell ref="X647:Y647"/>
    <mergeCell ref="X648:Y648"/>
    <mergeCell ref="X649:Y649"/>
    <mergeCell ref="X650:Y650"/>
    <mergeCell ref="X651:Y651"/>
    <mergeCell ref="X664:Y664"/>
    <mergeCell ref="X665:Y665"/>
    <mergeCell ref="X666:Y666"/>
    <mergeCell ref="X667:Y667"/>
    <mergeCell ref="X668:Y668"/>
    <mergeCell ref="X669:Y669"/>
    <mergeCell ref="X658:Y658"/>
    <mergeCell ref="X659:Y659"/>
    <mergeCell ref="X660:Y660"/>
    <mergeCell ref="X661:Y661"/>
    <mergeCell ref="X662:Y662"/>
    <mergeCell ref="X663:Y663"/>
    <mergeCell ref="X676:Y676"/>
    <mergeCell ref="X677:Y677"/>
    <mergeCell ref="X678:Y678"/>
    <mergeCell ref="X679:Y679"/>
    <mergeCell ref="X680:Y680"/>
    <mergeCell ref="X681:Y681"/>
    <mergeCell ref="X670:Y670"/>
    <mergeCell ref="X671:Y671"/>
    <mergeCell ref="X672:Y672"/>
    <mergeCell ref="X673:Y673"/>
    <mergeCell ref="X674:Y674"/>
    <mergeCell ref="X675:Y675"/>
    <mergeCell ref="X688:Y688"/>
    <mergeCell ref="X689:Y689"/>
    <mergeCell ref="X690:Y690"/>
    <mergeCell ref="X691:Y691"/>
    <mergeCell ref="X692:Y692"/>
    <mergeCell ref="X693:Y693"/>
    <mergeCell ref="X682:Y682"/>
    <mergeCell ref="X683:Y683"/>
    <mergeCell ref="X684:Y684"/>
    <mergeCell ref="X685:Y685"/>
    <mergeCell ref="X686:Y686"/>
    <mergeCell ref="X687:Y687"/>
    <mergeCell ref="X700:Y700"/>
    <mergeCell ref="X701:Y701"/>
    <mergeCell ref="X702:Y702"/>
    <mergeCell ref="X703:Y703"/>
    <mergeCell ref="X704:Y704"/>
    <mergeCell ref="X705:Y705"/>
    <mergeCell ref="X694:Y694"/>
    <mergeCell ref="X695:Y695"/>
    <mergeCell ref="X696:Y696"/>
    <mergeCell ref="X697:Y697"/>
    <mergeCell ref="X698:Y698"/>
    <mergeCell ref="X699:Y699"/>
    <mergeCell ref="X712:Y712"/>
    <mergeCell ref="X713:Y713"/>
    <mergeCell ref="X714:Y714"/>
    <mergeCell ref="X715:Y715"/>
    <mergeCell ref="X716:Y716"/>
    <mergeCell ref="X717:Y717"/>
    <mergeCell ref="X706:Y706"/>
    <mergeCell ref="X707:Y707"/>
    <mergeCell ref="X708:Y708"/>
    <mergeCell ref="X709:Y709"/>
    <mergeCell ref="X710:Y710"/>
    <mergeCell ref="X711:Y711"/>
    <mergeCell ref="X724:Y724"/>
    <mergeCell ref="X725:Y725"/>
    <mergeCell ref="X726:Y726"/>
    <mergeCell ref="X727:Y727"/>
    <mergeCell ref="X728:Y728"/>
    <mergeCell ref="X729:Y729"/>
    <mergeCell ref="X718:Y718"/>
    <mergeCell ref="X719:Y719"/>
    <mergeCell ref="X720:Y720"/>
    <mergeCell ref="X721:Y721"/>
    <mergeCell ref="X722:Y722"/>
    <mergeCell ref="X723:Y723"/>
    <mergeCell ref="X736:Y736"/>
    <mergeCell ref="X737:Y737"/>
    <mergeCell ref="X738:Y738"/>
    <mergeCell ref="X739:Y739"/>
    <mergeCell ref="X740:Y740"/>
    <mergeCell ref="X741:Y741"/>
    <mergeCell ref="X730:Y730"/>
    <mergeCell ref="X731:Y731"/>
    <mergeCell ref="X732:Y732"/>
    <mergeCell ref="X733:Y733"/>
    <mergeCell ref="X734:Y734"/>
    <mergeCell ref="X735:Y735"/>
    <mergeCell ref="X748:Y748"/>
    <mergeCell ref="X749:Y749"/>
    <mergeCell ref="X750:Y750"/>
    <mergeCell ref="X751:Y751"/>
    <mergeCell ref="X752:Y752"/>
    <mergeCell ref="X753:Y753"/>
    <mergeCell ref="X742:Y742"/>
    <mergeCell ref="X743:Y743"/>
    <mergeCell ref="X744:Y744"/>
    <mergeCell ref="X745:Y745"/>
    <mergeCell ref="X746:Y746"/>
    <mergeCell ref="X747:Y747"/>
    <mergeCell ref="X760:Y760"/>
    <mergeCell ref="X761:Y761"/>
    <mergeCell ref="X762:Y762"/>
    <mergeCell ref="X763:Y763"/>
    <mergeCell ref="X764:Y764"/>
    <mergeCell ref="X765:Y765"/>
    <mergeCell ref="X754:Y754"/>
    <mergeCell ref="X755:Y755"/>
    <mergeCell ref="X756:Y756"/>
    <mergeCell ref="X757:Y757"/>
    <mergeCell ref="X758:Y758"/>
    <mergeCell ref="X759:Y759"/>
    <mergeCell ref="X772:Y772"/>
    <mergeCell ref="X773:Y773"/>
    <mergeCell ref="X774:Y774"/>
    <mergeCell ref="X775:Y775"/>
    <mergeCell ref="X776:Y776"/>
    <mergeCell ref="X777:Y777"/>
    <mergeCell ref="X766:Y766"/>
    <mergeCell ref="X767:Y767"/>
    <mergeCell ref="X768:Y768"/>
    <mergeCell ref="X769:Y769"/>
    <mergeCell ref="X770:Y770"/>
    <mergeCell ref="X771:Y771"/>
    <mergeCell ref="X784:Y784"/>
    <mergeCell ref="X785:Y785"/>
    <mergeCell ref="X786:Y786"/>
    <mergeCell ref="X787:Y787"/>
    <mergeCell ref="X788:Y788"/>
    <mergeCell ref="X789:Y789"/>
    <mergeCell ref="X778:Y778"/>
    <mergeCell ref="X779:Y779"/>
    <mergeCell ref="X780:Y780"/>
    <mergeCell ref="X781:Y781"/>
    <mergeCell ref="X782:Y782"/>
    <mergeCell ref="X783:Y783"/>
    <mergeCell ref="X796:Y796"/>
    <mergeCell ref="X797:Y797"/>
    <mergeCell ref="X798:Y798"/>
    <mergeCell ref="X799:Y799"/>
    <mergeCell ref="X800:Y800"/>
    <mergeCell ref="X801:Y801"/>
    <mergeCell ref="X790:Y790"/>
    <mergeCell ref="X791:Y791"/>
    <mergeCell ref="X792:Y792"/>
    <mergeCell ref="X793:Y793"/>
    <mergeCell ref="X794:Y794"/>
    <mergeCell ref="X795:Y795"/>
    <mergeCell ref="X808:Y808"/>
    <mergeCell ref="X809:Y809"/>
    <mergeCell ref="X810:Y810"/>
    <mergeCell ref="X811:Y811"/>
    <mergeCell ref="X812:Y812"/>
    <mergeCell ref="X813:Y813"/>
    <mergeCell ref="X802:Y802"/>
    <mergeCell ref="X803:Y803"/>
    <mergeCell ref="X804:Y804"/>
    <mergeCell ref="X805:Y805"/>
    <mergeCell ref="X806:Y806"/>
    <mergeCell ref="X807:Y807"/>
    <mergeCell ref="X820:Y820"/>
    <mergeCell ref="X821:Y821"/>
    <mergeCell ref="X822:Y822"/>
    <mergeCell ref="X823:Y823"/>
    <mergeCell ref="X824:Y824"/>
    <mergeCell ref="X825:Y825"/>
    <mergeCell ref="X814:Y814"/>
    <mergeCell ref="X815:Y815"/>
    <mergeCell ref="X816:Y816"/>
    <mergeCell ref="X817:Y817"/>
    <mergeCell ref="X818:Y818"/>
    <mergeCell ref="X819:Y819"/>
    <mergeCell ref="X832:Y832"/>
    <mergeCell ref="X833:Y833"/>
    <mergeCell ref="X834:Y834"/>
    <mergeCell ref="X835:Y835"/>
    <mergeCell ref="X836:Y836"/>
    <mergeCell ref="X837:Y837"/>
    <mergeCell ref="X826:Y826"/>
    <mergeCell ref="X827:Y827"/>
    <mergeCell ref="X828:Y828"/>
    <mergeCell ref="X829:Y829"/>
    <mergeCell ref="X830:Y830"/>
    <mergeCell ref="X831:Y831"/>
    <mergeCell ref="X844:Y844"/>
    <mergeCell ref="X845:Y845"/>
    <mergeCell ref="X846:Y846"/>
    <mergeCell ref="X847:Y847"/>
    <mergeCell ref="X848:Y848"/>
    <mergeCell ref="X849:Y849"/>
    <mergeCell ref="X838:Y838"/>
    <mergeCell ref="X839:Y839"/>
    <mergeCell ref="X840:Y840"/>
    <mergeCell ref="X841:Y841"/>
    <mergeCell ref="X842:Y842"/>
    <mergeCell ref="X843:Y84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2020</vt:lpstr>
      <vt:lpstr>2025</vt:lpstr>
      <vt:lpstr>2019</vt:lpstr>
      <vt:lpstr>2018</vt:lpstr>
      <vt:lpstr>2017</vt:lpstr>
      <vt:lpstr>2016</vt:lpstr>
      <vt:lpstr>2015</vt:lpstr>
      <vt:lpstr>2014</vt:lpstr>
      <vt:lpstr>2013</vt:lpstr>
      <vt:lpstr>'2018'!Print_Area</vt:lpstr>
      <vt:lpstr>'2019'!Print_Area</vt:lpstr>
      <vt:lpstr>'2020'!Print_Area</vt:lpstr>
      <vt:lpstr>'2025'!Print_Area</vt:lpstr>
      <vt:lpstr>'2018'!Print_Titles</vt:lpstr>
      <vt:lpstr>'2019'!Print_Titles</vt:lpstr>
      <vt:lpstr>'2020'!Print_Titles</vt:lpstr>
      <vt:lpstr>'2025'!Print_Titles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DSWD</dc:creator>
  <cp:lastModifiedBy>User</cp:lastModifiedBy>
  <cp:lastPrinted>2025-01-23T05:52:47Z</cp:lastPrinted>
  <dcterms:created xsi:type="dcterms:W3CDTF">2016-01-14T07:54:00Z</dcterms:created>
  <dcterms:modified xsi:type="dcterms:W3CDTF">2025-04-24T09:28:53Z</dcterms:modified>
</cp:coreProperties>
</file>